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9. มิ.ย.69\15.6.69\"/>
    </mc:Choice>
  </mc:AlternateContent>
  <xr:revisionPtr revIDLastSave="0" documentId="13_ncr:1_{99A52802-A08F-4F5D-84D0-6552447DEC53}" xr6:coauthVersionLast="47" xr6:coauthVersionMax="47" xr10:uidLastSave="{00000000-0000-0000-0000-000000000000}"/>
  <bookViews>
    <workbookView xWindow="-120" yWindow="-120" windowWidth="20730" windowHeight="11040" tabRatio="887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สรุปเงินกัน" sheetId="1062" r:id="rId8"/>
    <sheet name="รายละเอียดเงินกัน" sheetId="1063" r:id="rId9"/>
    <sheet name="งบเบิกแทนกัน" sheetId="1065" r:id="rId10"/>
  </sheets>
  <externalReferences>
    <externalReference r:id="rId11"/>
    <externalReference r:id="rId12"/>
    <externalReference r:id="rId13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รายละเอียดงบลงทุน!$A$299:$B$783</definedName>
    <definedName name="_xlnm._FilterDatabase" localSheetId="2" hidden="1">ส่วนกลาง!$B$10:$I$23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9">งบเบิกแทนกัน!$A$1:$J$14</definedName>
    <definedName name="_xlnm.Print_Area" localSheetId="4">'จังหวัด '!$A$1:$C$87</definedName>
    <definedName name="_xlnm.Print_Area" localSheetId="0">ภาพรวม!$A$1:$K$17</definedName>
    <definedName name="_xlnm.Print_Area" localSheetId="6">รายละเอียดงบลงทุน!$A$1:$D$104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7">สรุปเงินกัน!$A$1:$J$12</definedName>
    <definedName name="_xlnm.Print_Area" localSheetId="2">ส่วนกลาง!$A$1:$I$25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8">รายละเอียดเงินกัน!$4:$5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049" l="1"/>
  <c r="E26" i="1049"/>
  <c r="E2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J26" i="1064"/>
  <c r="G26" i="1064"/>
  <c r="D26" i="1064"/>
  <c r="J25" i="1064"/>
  <c r="G25" i="1064"/>
  <c r="A38" i="1059"/>
  <c r="A35" i="1059"/>
  <c r="A32" i="1059"/>
  <c r="A31" i="1059"/>
  <c r="A29" i="1059"/>
  <c r="A28" i="1059"/>
  <c r="A26" i="1059"/>
  <c r="A22" i="1059"/>
  <c r="A19" i="1059"/>
  <c r="A15" i="1059"/>
  <c r="K12" i="1062" l="1"/>
  <c r="K11" i="1062"/>
  <c r="E30" i="1049"/>
  <c r="N26" i="1064"/>
  <c r="N25" i="1064"/>
  <c r="K7" i="1062" l="1"/>
  <c r="K9" i="1062"/>
  <c r="K10" i="1062"/>
</calcChain>
</file>

<file path=xl/sharedStrings.xml><?xml version="1.0" encoding="utf-8"?>
<sst xmlns="http://schemas.openxmlformats.org/spreadsheetml/2006/main" count="991" uniqueCount="601">
  <si>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</si>
  <si>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</si>
  <si>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</si>
  <si>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</si>
  <si>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</si>
  <si>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</si>
  <si>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</si>
  <si>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</si>
  <si>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</si>
  <si>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</si>
  <si>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</si>
  <si>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</si>
  <si>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</si>
  <si>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</si>
  <si>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</si>
  <si>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</si>
  <si>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</si>
  <si>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</si>
  <si>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</si>
  <si>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</si>
  <si>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</si>
  <si>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</si>
  <si>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</si>
  <si>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</si>
  <si>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</si>
  <si>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</si>
  <si>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</si>
  <si>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</si>
  <si>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</si>
  <si>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</si>
  <si>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</si>
  <si>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</si>
  <si>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</si>
  <si>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</si>
  <si>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</si>
  <si>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</si>
  <si>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</si>
  <si>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</si>
  <si>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</si>
  <si>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</si>
  <si>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</si>
  <si>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</si>
  <si>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</si>
  <si>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</si>
  <si>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</si>
  <si>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</si>
  <si>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</si>
  <si>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</si>
  <si>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</si>
  <si>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</si>
  <si>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</si>
  <si>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</si>
  <si>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</si>
  <si>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</si>
  <si>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</si>
  <si>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</si>
  <si>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</si>
  <si>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</si>
  <si>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</si>
  <si>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</si>
  <si>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</si>
  <si>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</si>
  <si>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</si>
  <si>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</si>
  <si>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</si>
  <si>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</si>
  <si>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</si>
  <si>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</si>
  <si>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</si>
  <si>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</si>
  <si>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</si>
  <si>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</si>
  <si>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</si>
  <si>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</si>
  <si>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</si>
  <si>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</si>
  <si>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</si>
  <si>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</si>
  <si>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</si>
  <si>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</si>
  <si>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</si>
  <si>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</si>
  <si>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</si>
  <si>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</si>
  <si>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</si>
  <si>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</si>
  <si>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</si>
  <si>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</si>
  <si>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</si>
  <si>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</si>
  <si>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</si>
  <si>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</si>
  <si>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</si>
  <si>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</si>
  <si>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</si>
  <si>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</si>
  <si>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</si>
  <si>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</si>
  <si>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</si>
  <si>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</si>
  <si>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</si>
  <si>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</si>
  <si>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</si>
  <si>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</si>
  <si>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</si>
  <si>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</si>
  <si>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</si>
  <si>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</si>
  <si>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</si>
  <si>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</si>
  <si>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</si>
  <si>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</si>
  <si>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</si>
  <si>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</si>
  <si>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</si>
  <si>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</si>
  <si>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</si>
  <si>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</si>
  <si>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</si>
  <si>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</si>
  <si>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</si>
  <si>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</si>
  <si>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</si>
  <si>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</si>
  <si>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</si>
  <si>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</si>
  <si>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</si>
  <si>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</si>
  <si>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</si>
  <si>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</si>
  <si>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</si>
  <si>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</si>
  <si>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</si>
  <si>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</si>
  <si>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</si>
  <si>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</si>
  <si>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</si>
  <si>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</si>
  <si>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</si>
  <si>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</si>
  <si>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</si>
  <si>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</si>
  <si>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</si>
  <si>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</si>
  <si>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</si>
  <si>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</si>
  <si>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</si>
  <si>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</si>
  <si>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</si>
  <si>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</si>
  <si>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</si>
  <si>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</si>
  <si>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</si>
  <si>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</si>
  <si>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</si>
  <si>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</si>
  <si>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</si>
  <si>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</si>
  <si>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</si>
  <si>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</si>
  <si>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</si>
  <si>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</si>
  <si>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</si>
  <si>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</si>
  <si>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</si>
  <si>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</si>
  <si>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</si>
  <si>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</si>
  <si>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</si>
  <si>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</si>
  <si>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</si>
  <si>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</si>
  <si>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</si>
  <si>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</si>
  <si>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</si>
  <si>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</si>
  <si>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</si>
  <si>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</si>
  <si>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</si>
  <si>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</si>
  <si>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</si>
  <si>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</si>
  <si>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</si>
  <si>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</si>
  <si>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</si>
  <si>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</si>
  <si>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</si>
  <si>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</si>
  <si>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</si>
  <si>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</si>
  <si>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</si>
  <si>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</si>
  <si>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</si>
  <si>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</si>
  <si>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</si>
  <si>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</si>
  <si>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</si>
  <si>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</si>
  <si>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</si>
  <si>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2</t>
  </si>
  <si>
    <t>สพจ.ลำปาง</t>
  </si>
  <si>
    <t>ลำดับที่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</si>
  <si>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</si>
  <si>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</si>
  <si>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</si>
  <si>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</si>
  <si>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</si>
  <si>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</si>
  <si>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</si>
  <si>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</si>
  <si>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</si>
  <si>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</si>
  <si>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</si>
  <si>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</si>
  <si>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</si>
  <si>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</si>
  <si>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</si>
  <si>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</si>
  <si>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</si>
  <si>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</si>
  <si>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</si>
  <si>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รายงานผลการใช้จ่ายงบลงทุน ประจำปีงบประมาณ พ.ศ. 2569</t>
  </si>
  <si>
    <t>ค่าครุภัณฑ์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</si>
  <si>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</si>
  <si>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</si>
  <si>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</si>
  <si>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</si>
  <si>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</si>
  <si>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</si>
  <si>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</si>
  <si>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</si>
  <si>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</si>
  <si>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</si>
  <si>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</si>
  <si>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</si>
  <si>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</si>
  <si>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</si>
  <si>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</si>
  <si>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</si>
  <si>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</si>
  <si>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</si>
  <si>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</si>
  <si>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</si>
  <si>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</si>
  <si>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</si>
  <si>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</si>
  <si>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</si>
  <si>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</si>
  <si>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</si>
  <si>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</si>
  <si>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</si>
  <si>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</si>
  <si>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</si>
  <si>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</si>
  <si>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</si>
  <si>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</si>
  <si>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</si>
  <si>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</si>
  <si>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</si>
  <si>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</si>
  <si>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</si>
  <si>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</si>
  <si>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</si>
  <si>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</si>
  <si>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</si>
  <si>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</si>
  <si>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</si>
  <si>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</si>
  <si>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</si>
  <si>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</si>
  <si>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</si>
  <si>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</si>
  <si>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</si>
  <si>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</si>
  <si>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</si>
  <si>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</si>
  <si>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</si>
  <si>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</si>
  <si>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</si>
  <si>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</si>
  <si>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</si>
  <si>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</si>
  <si>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</si>
  <si>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</si>
  <si>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</si>
  <si>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</si>
  <si>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</si>
  <si>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</si>
  <si>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</si>
  <si>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</si>
  <si>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</si>
  <si>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</si>
  <si>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</si>
  <si>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</si>
  <si>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</si>
  <si>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</si>
  <si>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</si>
  <si>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</si>
  <si>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</si>
  <si>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</si>
  <si>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</si>
  <si>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</si>
  <si>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</si>
  <si>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</si>
  <si>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</si>
  <si>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</si>
  <si>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</si>
  <si>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</si>
  <si>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</si>
  <si>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</si>
  <si>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</si>
  <si>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</si>
  <si>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</si>
  <si>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</si>
  <si>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</si>
  <si>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</si>
  <si>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</si>
  <si>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</si>
  <si>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</si>
  <si>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</si>
  <si>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</si>
  <si>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</si>
  <si>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</si>
  <si>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</si>
  <si>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</si>
  <si>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</si>
  <si>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</si>
  <si>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</si>
  <si>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</si>
  <si>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</si>
  <si>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</si>
  <si>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</si>
  <si>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</si>
  <si>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</si>
  <si>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</si>
  <si>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</si>
  <si>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</si>
  <si>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</si>
  <si>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</si>
  <si>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</si>
  <si>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</si>
  <si>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</si>
  <si>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</si>
  <si>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</si>
  <si>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</si>
  <si>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</si>
  <si>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</si>
  <si>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</si>
  <si>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</si>
  <si>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</si>
  <si>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</si>
  <si>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</si>
  <si>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</si>
  <si>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</si>
  <si>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</si>
  <si>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</si>
  <si>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</si>
  <si>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</si>
  <si>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</si>
  <si>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</si>
  <si>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</si>
  <si>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</si>
  <si>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</si>
  <si>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</si>
  <si>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</si>
  <si>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</si>
  <si>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</si>
  <si>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</si>
  <si>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</si>
  <si>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</si>
  <si>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</si>
  <si>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</si>
  <si>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</si>
  <si>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</si>
  <si>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</si>
  <si>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</si>
  <si>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</si>
  <si>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</si>
  <si>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</si>
  <si>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</si>
  <si>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</si>
  <si>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</si>
  <si>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</si>
  <si>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</si>
  <si>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</si>
  <si>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</si>
  <si>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</si>
  <si>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</si>
  <si>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</si>
  <si>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</si>
  <si>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</si>
  <si>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</si>
  <si>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สถาบันการพัฒนาชุมชน 2 รายการ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</si>
  <si>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</si>
  <si>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</si>
  <si>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</si>
  <si>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</si>
  <si>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</si>
  <si>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</si>
  <si>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</si>
  <si>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</si>
  <si>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</si>
  <si>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</si>
  <si>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</si>
  <si>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</si>
  <si>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</si>
  <si>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</si>
  <si>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</si>
  <si>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</si>
  <si>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</si>
  <si>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</si>
  <si>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</si>
  <si>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</si>
  <si>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</si>
  <si>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</si>
  <si>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</si>
  <si>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</si>
  <si>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</si>
  <si>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</si>
  <si>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</si>
  <si>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</si>
  <si>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</si>
  <si>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</si>
  <si>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</si>
  <si>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</si>
  <si>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</si>
  <si>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</si>
  <si>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</si>
  <si>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</si>
  <si>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</si>
  <si>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</si>
  <si>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</si>
  <si>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</si>
  <si>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</si>
  <si>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</si>
  <si>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</si>
  <si>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</si>
  <si>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</si>
  <si>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</si>
  <si>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</si>
  <si>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</si>
  <si>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</si>
  <si>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</si>
  <si>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</si>
  <si>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</si>
  <si>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</si>
  <si>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</si>
  <si>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</si>
  <si>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</si>
  <si>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</si>
  <si>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</si>
  <si>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</si>
  <si>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</si>
  <si>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</si>
  <si>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</si>
  <si>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</si>
  <si>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</si>
  <si>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</si>
  <si>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</si>
  <si>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</si>
  <si>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</si>
  <si>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</si>
  <si>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</si>
  <si>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</si>
  <si>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</si>
  <si>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</si>
  <si>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</si>
  <si>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</si>
  <si>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</si>
  <si>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</si>
  <si>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</si>
  <si>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</si>
  <si>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</si>
  <si>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</si>
  <si>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</si>
  <si>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</si>
  <si>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</si>
  <si>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</si>
  <si>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</si>
  <si>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</si>
  <si>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</si>
  <si>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</si>
  <si>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</si>
  <si>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</si>
  <si>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</si>
  <si>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</si>
  <si>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</si>
  <si>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</si>
  <si>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</si>
  <si>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</si>
  <si>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</si>
  <si>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</si>
  <si>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</si>
  <si>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</si>
  <si>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</si>
  <si>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</si>
  <si>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</si>
  <si>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</si>
  <si>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</si>
  <si>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</si>
  <si>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</si>
  <si>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</si>
  <si>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</si>
  <si>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</si>
  <si>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</si>
  <si>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</si>
  <si>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</si>
  <si>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</si>
  <si>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</si>
  <si>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</si>
  <si>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</si>
  <si>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</si>
  <si>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</si>
  <si>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</si>
  <si>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</si>
  <si>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</si>
  <si>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</si>
  <si>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</si>
  <si>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</si>
  <si>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</si>
  <si>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</si>
  <si>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</si>
  <si>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</si>
  <si>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</si>
  <si>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</si>
  <si>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</si>
  <si>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</si>
  <si>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</si>
  <si>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</si>
  <si>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</si>
  <si>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</si>
  <si>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</si>
  <si>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</si>
  <si>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</si>
  <si>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</si>
  <si>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</si>
  <si>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</si>
  <si>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</si>
  <si>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</si>
  <si>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</si>
  <si>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</si>
  <si>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</si>
  <si>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</si>
  <si>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</si>
  <si>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</si>
  <si>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</si>
  <si>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</si>
  <si>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</si>
  <si>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 xml:space="preserve"> 17 ก.พ.69</t>
  </si>
  <si>
    <t xml:space="preserve"> 23 เม.ย.69</t>
  </si>
  <si>
    <t>สำนักงานพัฒนาชุมชนจังหวัด 33 รายการ</t>
  </si>
  <si>
    <t>โอนเปลี่ยนแปลงรายการงบลงทุน</t>
  </si>
  <si>
    <t>ก่อสร้างอาคารอเนกประสงค์ (ส่วนที่ทำไม่เสร็จ) ศูนย์ศึกษาและพัฒนาชุมชนองครักษ์ จังหวัดนครนายก</t>
  </si>
  <si>
    <t xml:space="preserve"> 4 ก.ค.69</t>
  </si>
  <si>
    <t xml:space="preserve"> 5 พ.ค.69</t>
  </si>
  <si>
    <t xml:space="preserve"> 9 ส.ค.69</t>
  </si>
  <si>
    <t>ก่อสร้างห้องน้ำรวม ชาย - หญิง บ้านพักข้าราชการสำนักงานพัฒนาชุมชนจังหวัดพัทลุง</t>
  </si>
  <si>
    <t>ก่อสร้างห้องเก็บของ - โรงรถ บ้านพักข้าราชการสำนักงานพัฒนาชุมชนจังหวัดพัทลุง</t>
  </si>
  <si>
    <t>ปรับปรุงสำนักงานอำเภอสันป่าตอง จังหวัดเชียงใหม่</t>
  </si>
  <si>
    <t xml:space="preserve"> 25 พ.ย.68</t>
  </si>
  <si>
    <t>รายงานผลการใช้จ่ายงบประมาณเบิกแทนกัน (เบิกแทนหน่วยงานอื่น)</t>
  </si>
  <si>
    <t>ประจำปีงบประมาณ พ.ศ. 2569</t>
  </si>
  <si>
    <t>หน่วยงาน/โครงการ</t>
  </si>
  <si>
    <t>งบประมาณ
รับจัดสรร</t>
  </si>
  <si>
    <t>ใบสั่งซื้อ/จ้าง 
(PO)</t>
  </si>
  <si>
    <t>หน่วย
ดำเนินการ</t>
  </si>
  <si>
    <t>กรมชลประทาน</t>
  </si>
  <si>
    <t>สพจ.เชียงราย</t>
  </si>
  <si>
    <t>โครงการอ่างเก็บน้ำแม่มอกอันเนื่องมาจากพระราชดำริ
จังหวัดลำปาง</t>
  </si>
  <si>
    <t>โครงการอ่างเก็บน้ำคลองโพล้ จังหวัดระยอง</t>
  </si>
  <si>
    <t>สพจ.ระยอง</t>
  </si>
  <si>
    <t>โครงการอ่างเก็บน้ำน้ำกิ จังหวัดน่าน</t>
  </si>
  <si>
    <t>โครงการคลองระบายน้ำหลากบางบาล - บางไทร 
จังหวัดพระนครศรีอยุธยา</t>
  </si>
  <si>
    <t>โครงการพัฒนาลุ่มน้ำห้วยหลวงตอนล่าง จังหวัดหนองคาย</t>
  </si>
  <si>
    <t>สพจ.อุดรธานี</t>
  </si>
  <si>
    <t xml:space="preserve"> 22 มิ.ย.69</t>
  </si>
  <si>
    <t>โครงการปรับปรุงคลองชักน้ำแม่น้ำยมฝั่งขวา จังหวัดสุโขทัย</t>
  </si>
  <si>
    <t>สพจ.สุโขทัย</t>
  </si>
  <si>
    <t>โครงการอ่างเก็บน้ำคลองขลุงอันเนื่องมาจากพระราชดำริ 
จังหวัดกำแพงเพชร</t>
  </si>
  <si>
    <t>ครุภัณฑ์สำนักงาน - ปรับปรุงสำนักงานพัฒนาชุมชนอำเภอนาทวี จังหวัดสงขลา</t>
  </si>
  <si>
    <t>โครงการอ่างเก็บน้ำแม่ตาช้าง ตำบลป่าแดด 
อำเภอแม่สรวย จังหวัดเชียงราย</t>
  </si>
  <si>
    <t>วันที่รับ
งบประมาณ</t>
  </si>
  <si>
    <t xml:space="preserve"> 16 ธ.ค.68</t>
  </si>
  <si>
    <t xml:space="preserve"> 25 ก.พ.69</t>
  </si>
  <si>
    <t xml:space="preserve"> 9 ม.ค.69</t>
  </si>
  <si>
    <t>ส่วนกลาง 20 รายการ</t>
  </si>
  <si>
    <t>ศูนย์ศึกษาและพัฒนาชุมชน 13 รายการ</t>
  </si>
  <si>
    <t>โครงการการนำเสนอผลงาน "AI Smart Village Solver" 
ในการแข่งขันระดับ Asia Pacific ICT Alliance Awards (APICTA) 2025 ณ เมืองเกาสง สาธารณรัฐจีน (ไต้หวัน)</t>
  </si>
  <si>
    <t xml:space="preserve"> 29 ก.ย.69</t>
  </si>
  <si>
    <t>ปรับปรุงโรงอาหารราชพฤกษ์ ศูนย์ศึกษาและพัฒนาชุมชนพิษณุโลก 
ตำบลวังทอง 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</si>
  <si>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
ศูนย์สารภี ตำบลขัวมุง อำเภอสารภี จังหวัดเชียงใหม่</t>
  </si>
  <si>
    <t>ก่อสร้างบ้านพักข้าราชการ สำนักงานพัฒนาชุมชนจังหวัดหนองบัวลำภู 
ตำบลลำภู อำเภอเมืองหนองบัวลำภู จังหวัดหนองบัวลำภู</t>
  </si>
  <si>
    <t>ศึกษาและพัฒนาองค์ความรู้เพื่อการพัฒนาผลิตภัณฑ์
สู่สากล ประจำปี 2568</t>
  </si>
  <si>
    <t xml:space="preserve">เครื่องคอมพิวเตอร์ สำหรับงานประมวลผล แบบที่ 1 (จอแสดงภาพขนาดไม่น้อยกว่า 23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</si>
  <si>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 xml:space="preserve">ข้อมูลสะสมตั้งแต่วันที่ 1 ตุลาคม 2568 ถึงวันที่ 15 มิถุนายน 2569 </t>
  </si>
  <si>
    <t>ข้อมูลวันที่ 12 มิถุนายน 2569</t>
  </si>
  <si>
    <t xml:space="preserve">ข้อมูลสะสมตั้งแต่วันที่ 1 ตุลาคม 2568 ถึงวันที่ 15 มิถุนายน 2569  </t>
  </si>
  <si>
    <t>ข้อมูลสะสมตั้งแต่วันที่ 1 ตุลาคม 2568  ถึงวันที่ 15 มิถุนายน 2569</t>
  </si>
  <si>
    <t>ข้อมูลสะสมตั้งแต่วันที่ 1 ตุลาคม 2568 ถึงวันที่ 15 มิถุนายน 2569</t>
  </si>
  <si>
    <t xml:space="preserve">ข้อมูล ณ วันที่ 15 มิถุนายน 2569 </t>
  </si>
  <si>
    <t>ข้อมูลสะสมตั้งแต่วันที่ 16 ธันวาคม 2568 ถึงวันที่ 15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</si>
</sst>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173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sz val="14"/>
      <name val="TH SarabunPSK"/>
      <family val="2"/>
      <charset val="22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3"/>
      <color theme="1"/>
      <name val="Chulabhorn Likit Text Light"/>
      <family val="3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3"/>
      <color theme="1"/>
      <name val="Chulabhorn Likit Text Light"/>
      <family val="3"/>
      <charset val="222"/>
    </font>
    <font>
      <sz val="14"/>
      <name val="Chulabhorn Likit Text Light"/>
      <family val="3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5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5" fillId="0" borderId="0" applyFont="0" applyFill="0" applyBorder="0" applyAlignment="0" applyProtection="0"/>
    <xf numFmtId="0" fontId="78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0" fillId="0" borderId="0"/>
    <xf numFmtId="0" fontId="80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1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5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1" fillId="0" borderId="0"/>
    <xf numFmtId="0" fontId="50" fillId="0" borderId="0"/>
    <xf numFmtId="0" fontId="50" fillId="0" borderId="0"/>
    <xf numFmtId="0" fontId="80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2" fillId="0" borderId="0"/>
    <xf numFmtId="0" fontId="46" fillId="0" borderId="0"/>
    <xf numFmtId="0" fontId="46" fillId="0" borderId="0"/>
    <xf numFmtId="0" fontId="45" fillId="0" borderId="0"/>
    <xf numFmtId="0" fontId="8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4" fillId="0" borderId="0"/>
    <xf numFmtId="0" fontId="37" fillId="0" borderId="0"/>
    <xf numFmtId="0" fontId="59" fillId="0" borderId="0"/>
    <xf numFmtId="0" fontId="37" fillId="0" borderId="0"/>
    <xf numFmtId="0" fontId="85" fillId="0" borderId="0"/>
    <xf numFmtId="43" fontId="85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4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86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87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8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0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1" fillId="0" borderId="0"/>
    <xf numFmtId="0" fontId="17" fillId="9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02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03" fillId="0" borderId="0"/>
    <xf numFmtId="0" fontId="14" fillId="0" borderId="0"/>
    <xf numFmtId="43" fontId="14" fillId="0" borderId="0" applyFont="0" applyFill="0" applyBorder="0" applyAlignment="0" applyProtection="0"/>
    <xf numFmtId="0" fontId="105" fillId="0" borderId="0"/>
    <xf numFmtId="43" fontId="80" fillId="0" borderId="0" applyFont="0" applyFill="0" applyBorder="0" applyAlignment="0" applyProtection="0"/>
    <xf numFmtId="0" fontId="80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8" fillId="0" borderId="0"/>
    <xf numFmtId="0" fontId="108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36" applyNumberFormat="0" applyFont="0" applyAlignment="0" applyProtection="0"/>
    <xf numFmtId="0" fontId="6" fillId="9" borderId="36" applyNumberFormat="0" applyFont="0" applyAlignment="0" applyProtection="0"/>
    <xf numFmtId="43" fontId="7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0" fillId="0" borderId="0"/>
    <xf numFmtId="0" fontId="3" fillId="0" borderId="0"/>
    <xf numFmtId="0" fontId="75" fillId="0" borderId="0"/>
    <xf numFmtId="0" fontId="111" fillId="0" borderId="0"/>
    <xf numFmtId="0" fontId="112" fillId="0" borderId="0"/>
    <xf numFmtId="0" fontId="2" fillId="0" borderId="0"/>
    <xf numFmtId="0" fontId="114" fillId="0" borderId="0"/>
    <xf numFmtId="0" fontId="115" fillId="0" borderId="0"/>
    <xf numFmtId="0" fontId="116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18" fillId="0" borderId="0"/>
    <xf numFmtId="0" fontId="120" fillId="0" borderId="0"/>
    <xf numFmtId="0" fontId="59" fillId="0" borderId="0"/>
    <xf numFmtId="0" fontId="125" fillId="0" borderId="0"/>
    <xf numFmtId="0" fontId="128" fillId="0" borderId="0"/>
    <xf numFmtId="0" fontId="128" fillId="0" borderId="0"/>
    <xf numFmtId="0" fontId="130" fillId="0" borderId="0"/>
  </cellStyleXfs>
  <cellXfs count="676">
    <xf numFmtId="0" fontId="0" fillId="0" borderId="0" xfId="0"/>
    <xf numFmtId="0" fontId="70" fillId="0" borderId="0" xfId="0" applyFont="1"/>
    <xf numFmtId="0" fontId="71" fillId="0" borderId="0" xfId="0" applyFont="1"/>
    <xf numFmtId="0" fontId="71" fillId="6" borderId="0" xfId="0" applyFont="1" applyFill="1"/>
    <xf numFmtId="0" fontId="71" fillId="6" borderId="0" xfId="0" applyFont="1" applyFill="1" applyAlignment="1">
      <alignment horizontal="left" vertical="top"/>
    </xf>
    <xf numFmtId="0" fontId="76" fillId="0" borderId="0" xfId="0" applyFont="1"/>
    <xf numFmtId="43" fontId="104" fillId="0" borderId="0" xfId="55" applyFont="1" applyFill="1" applyAlignment="1">
      <alignment vertical="center"/>
    </xf>
    <xf numFmtId="43" fontId="74" fillId="0" borderId="0" xfId="55" applyFont="1"/>
    <xf numFmtId="0" fontId="92" fillId="0" borderId="0" xfId="0" applyFont="1"/>
    <xf numFmtId="165" fontId="131" fillId="0" borderId="3" xfId="3" applyFont="1" applyFill="1" applyBorder="1" applyAlignment="1">
      <alignment horizontal="center" vertical="center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74" fillId="0" borderId="0" xfId="0" applyFont="1"/>
    <xf numFmtId="0" fontId="79" fillId="6" borderId="0" xfId="0" applyFont="1" applyFill="1"/>
    <xf numFmtId="0" fontId="98" fillId="6" borderId="0" xfId="0" applyFont="1" applyFill="1"/>
    <xf numFmtId="0" fontId="96" fillId="0" borderId="0" xfId="0" applyFont="1" applyAlignment="1">
      <alignment horizontal="center"/>
    </xf>
    <xf numFmtId="0" fontId="96" fillId="0" borderId="0" xfId="0" applyFont="1"/>
    <xf numFmtId="21" fontId="96" fillId="0" borderId="0" xfId="0" applyNumberFormat="1" applyFont="1"/>
    <xf numFmtId="0" fontId="98" fillId="6" borderId="0" xfId="0" applyFont="1" applyFill="1" applyAlignment="1">
      <alignment horizontal="left"/>
    </xf>
    <xf numFmtId="0" fontId="98" fillId="6" borderId="0" xfId="0" applyFont="1" applyFill="1" applyAlignment="1">
      <alignment horizontal="left" indent="2"/>
    </xf>
    <xf numFmtId="0" fontId="74" fillId="6" borderId="0" xfId="0" applyFont="1" applyFill="1"/>
    <xf numFmtId="0" fontId="96" fillId="6" borderId="0" xfId="0" applyFont="1" applyFill="1"/>
    <xf numFmtId="0" fontId="96" fillId="6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93" fillId="6" borderId="0" xfId="0" applyFont="1" applyFill="1"/>
    <xf numFmtId="0" fontId="121" fillId="6" borderId="0" xfId="0" applyFont="1" applyFill="1"/>
    <xf numFmtId="0" fontId="70" fillId="6" borderId="0" xfId="0" applyFont="1" applyFill="1"/>
    <xf numFmtId="0" fontId="121" fillId="6" borderId="17" xfId="0" applyFont="1" applyFill="1" applyBorder="1"/>
    <xf numFmtId="0" fontId="93" fillId="6" borderId="0" xfId="0" applyFont="1" applyFill="1" applyAlignment="1">
      <alignment horizontal="left"/>
    </xf>
    <xf numFmtId="0" fontId="71" fillId="6" borderId="0" xfId="0" applyFont="1" applyFill="1" applyAlignment="1">
      <alignment horizontal="left" vertical="top" wrapText="1"/>
    </xf>
    <xf numFmtId="0" fontId="109" fillId="0" borderId="0" xfId="0" applyFont="1"/>
    <xf numFmtId="0" fontId="74" fillId="0" borderId="0" xfId="110" applyFont="1"/>
    <xf numFmtId="0" fontId="104" fillId="0" borderId="0" xfId="110" applyFont="1" applyAlignment="1">
      <alignment horizontal="center" vertical="center"/>
    </xf>
    <xf numFmtId="0" fontId="104" fillId="0" borderId="0" xfId="110" applyFont="1" applyAlignment="1">
      <alignment vertical="center"/>
    </xf>
    <xf numFmtId="43" fontId="104" fillId="0" borderId="0" xfId="55" applyFont="1" applyAlignment="1">
      <alignment vertical="center"/>
    </xf>
    <xf numFmtId="0" fontId="72" fillId="0" borderId="0" xfId="0" applyFont="1" applyAlignment="1">
      <alignment horizontal="center"/>
    </xf>
    <xf numFmtId="0" fontId="133" fillId="0" borderId="0" xfId="0" applyFont="1" applyAlignment="1">
      <alignment vertical="center"/>
    </xf>
    <xf numFmtId="165" fontId="134" fillId="0" borderId="0" xfId="3" applyFont="1" applyAlignment="1">
      <alignment vertical="center"/>
    </xf>
    <xf numFmtId="165" fontId="134" fillId="0" borderId="0" xfId="3" applyFont="1"/>
    <xf numFmtId="165" fontId="121" fillId="0" borderId="0" xfId="3" applyFont="1" applyFill="1" applyAlignment="1">
      <alignment horizontal="center" vertical="center"/>
    </xf>
    <xf numFmtId="165" fontId="121" fillId="0" borderId="0" xfId="3" applyFont="1"/>
    <xf numFmtId="0" fontId="133" fillId="0" borderId="0" xfId="0" applyFont="1"/>
    <xf numFmtId="0" fontId="135" fillId="0" borderId="0" xfId="0" applyFont="1" applyAlignment="1">
      <alignment horizontal="left" vertical="center"/>
    </xf>
    <xf numFmtId="0" fontId="135" fillId="0" borderId="0" xfId="0" applyFont="1" applyAlignment="1">
      <alignment horizontal="left"/>
    </xf>
    <xf numFmtId="0" fontId="135" fillId="0" borderId="0" xfId="0" applyFont="1" applyAlignment="1">
      <alignment horizontal="right"/>
    </xf>
    <xf numFmtId="0" fontId="136" fillId="0" borderId="0" xfId="0" applyFont="1"/>
    <xf numFmtId="165" fontId="135" fillId="0" borderId="0" xfId="3" applyFont="1"/>
    <xf numFmtId="0" fontId="121" fillId="0" borderId="0" xfId="0" applyFont="1"/>
    <xf numFmtId="165" fontId="121" fillId="0" borderId="0" xfId="3" applyFont="1" applyAlignment="1">
      <alignment vertical="center"/>
    </xf>
    <xf numFmtId="0" fontId="121" fillId="0" borderId="11" xfId="0" applyFont="1" applyBorder="1" applyAlignment="1">
      <alignment horizontal="center"/>
    </xf>
    <xf numFmtId="0" fontId="121" fillId="0" borderId="11" xfId="0" applyFont="1" applyBorder="1"/>
    <xf numFmtId="0" fontId="132" fillId="0" borderId="0" xfId="0" applyFont="1"/>
    <xf numFmtId="0" fontId="90" fillId="0" borderId="0" xfId="0" applyFont="1"/>
    <xf numFmtId="43" fontId="95" fillId="0" borderId="3" xfId="55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43" fontId="93" fillId="0" borderId="0" xfId="55" applyFont="1"/>
    <xf numFmtId="0" fontId="95" fillId="0" borderId="0" xfId="0" applyFont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0" fontId="93" fillId="6" borderId="3" xfId="0" applyFont="1" applyFill="1" applyBorder="1" applyAlignment="1">
      <alignment vertical="center" wrapText="1"/>
    </xf>
    <xf numFmtId="43" fontId="93" fillId="6" borderId="3" xfId="55" applyFont="1" applyFill="1" applyBorder="1" applyAlignment="1">
      <alignment vertical="center"/>
    </xf>
    <xf numFmtId="43" fontId="93" fillId="0" borderId="3" xfId="55" applyFont="1" applyBorder="1" applyAlignment="1">
      <alignment vertical="center"/>
    </xf>
    <xf numFmtId="43" fontId="93" fillId="0" borderId="3" xfId="55" applyFont="1" applyFill="1" applyBorder="1" applyAlignment="1">
      <alignment vertical="center"/>
    </xf>
    <xf numFmtId="0" fontId="93" fillId="6" borderId="0" xfId="0" applyFont="1" applyFill="1" applyAlignment="1">
      <alignment vertical="center"/>
    </xf>
    <xf numFmtId="0" fontId="93" fillId="0" borderId="3" xfId="0" applyFont="1" applyBorder="1" applyAlignment="1">
      <alignment horizontal="left" vertical="center" wrapText="1"/>
    </xf>
    <xf numFmtId="0" fontId="93" fillId="0" borderId="0" xfId="0" applyFont="1" applyAlignment="1">
      <alignment vertical="center"/>
    </xf>
    <xf numFmtId="0" fontId="93" fillId="0" borderId="0" xfId="0" applyFont="1"/>
    <xf numFmtId="0" fontId="93" fillId="0" borderId="3" xfId="0" applyFont="1" applyBorder="1" applyAlignment="1">
      <alignment vertical="center" wrapText="1"/>
    </xf>
    <xf numFmtId="0" fontId="95" fillId="6" borderId="0" xfId="0" applyFont="1" applyFill="1" applyAlignment="1">
      <alignment vertical="center"/>
    </xf>
    <xf numFmtId="0" fontId="93" fillId="6" borderId="3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/>
    </xf>
    <xf numFmtId="0" fontId="77" fillId="0" borderId="0" xfId="0" applyFont="1"/>
    <xf numFmtId="0" fontId="137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106" fillId="0" borderId="13" xfId="0" applyFont="1" applyBorder="1" applyAlignment="1">
      <alignment horizontal="left" vertical="center"/>
    </xf>
    <xf numFmtId="0" fontId="113" fillId="0" borderId="3" xfId="0" applyFont="1" applyBorder="1" applyAlignment="1">
      <alignment horizontal="left" vertical="center"/>
    </xf>
    <xf numFmtId="43" fontId="137" fillId="0" borderId="3" xfId="0" applyNumberFormat="1" applyFont="1" applyBorder="1" applyAlignment="1">
      <alignment horizontal="left" vertical="center"/>
    </xf>
    <xf numFmtId="0" fontId="138" fillId="0" borderId="3" xfId="0" applyFont="1" applyBorder="1" applyAlignment="1">
      <alignment horizontal="center" vertical="center"/>
    </xf>
    <xf numFmtId="49" fontId="139" fillId="0" borderId="3" xfId="0" applyNumberFormat="1" applyFont="1" applyBorder="1" applyAlignment="1">
      <alignment horizontal="left" vertical="center" wrapText="1"/>
    </xf>
    <xf numFmtId="0" fontId="140" fillId="0" borderId="0" xfId="0" applyFont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109" fillId="6" borderId="0" xfId="0" applyFont="1" applyFill="1" applyAlignment="1">
      <alignment horizontal="center" vertical="top"/>
    </xf>
    <xf numFmtId="0" fontId="93" fillId="0" borderId="0" xfId="183" applyFont="1" applyAlignment="1">
      <alignment horizontal="left" vertical="center" wrapText="1"/>
    </xf>
    <xf numFmtId="0" fontId="98" fillId="0" borderId="0" xfId="0" applyFont="1" applyAlignment="1">
      <alignment vertical="center"/>
    </xf>
    <xf numFmtId="0" fontId="142" fillId="0" borderId="0" xfId="0" applyFont="1" applyAlignment="1">
      <alignment vertical="top"/>
    </xf>
    <xf numFmtId="0" fontId="109" fillId="6" borderId="0" xfId="0" applyFont="1" applyFill="1" applyAlignment="1">
      <alignment horizontal="center" vertical="center"/>
    </xf>
    <xf numFmtId="0" fontId="142" fillId="6" borderId="0" xfId="0" applyFont="1" applyFill="1" applyAlignment="1">
      <alignment vertical="top"/>
    </xf>
    <xf numFmtId="0" fontId="93" fillId="6" borderId="0" xfId="183" applyFont="1" applyFill="1" applyAlignment="1">
      <alignment horizontal="left" vertical="center" wrapText="1"/>
    </xf>
    <xf numFmtId="0" fontId="142" fillId="0" borderId="0" xfId="0" applyFont="1" applyAlignment="1">
      <alignment vertical="center"/>
    </xf>
    <xf numFmtId="0" fontId="143" fillId="0" borderId="0" xfId="0" applyFont="1" applyAlignment="1">
      <alignment horizontal="center" vertical="center"/>
    </xf>
    <xf numFmtId="0" fontId="145" fillId="0" borderId="0" xfId="0" applyFont="1" applyAlignment="1">
      <alignment horizontal="center" vertical="top"/>
    </xf>
    <xf numFmtId="0" fontId="145" fillId="0" borderId="0" xfId="0" applyFont="1" applyAlignment="1">
      <alignment vertical="center" wrapText="1"/>
    </xf>
    <xf numFmtId="0" fontId="145" fillId="0" borderId="0" xfId="0" applyFont="1" applyAlignment="1">
      <alignment vertical="center"/>
    </xf>
    <xf numFmtId="0" fontId="142" fillId="0" borderId="0" xfId="0" applyFont="1"/>
    <xf numFmtId="0" fontId="145" fillId="0" borderId="0" xfId="0" applyFont="1" applyAlignment="1">
      <alignment horizontal="center" vertical="center"/>
    </xf>
    <xf numFmtId="0" fontId="109" fillId="0" borderId="0" xfId="0" quotePrefix="1" applyFont="1" applyAlignment="1">
      <alignment horizontal="center" vertical="center"/>
    </xf>
    <xf numFmtId="165" fontId="96" fillId="0" borderId="0" xfId="0" applyNumberFormat="1" applyFont="1" applyAlignment="1">
      <alignment vertical="center"/>
    </xf>
    <xf numFmtId="0" fontId="96" fillId="0" borderId="0" xfId="0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vertical="center" wrapText="1"/>
    </xf>
    <xf numFmtId="0" fontId="109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146" fillId="0" borderId="0" xfId="0" applyFont="1" applyAlignment="1">
      <alignment horizontal="center"/>
    </xf>
    <xf numFmtId="0" fontId="150" fillId="23" borderId="37" xfId="25" applyFont="1" applyFill="1" applyBorder="1" applyAlignment="1">
      <alignment horizontal="center" vertical="center" wrapText="1" readingOrder="1"/>
    </xf>
    <xf numFmtId="0" fontId="150" fillId="24" borderId="37" xfId="25" applyFont="1" applyFill="1" applyBorder="1" applyAlignment="1">
      <alignment horizontal="center" vertical="center" wrapText="1" readingOrder="1"/>
    </xf>
    <xf numFmtId="0" fontId="150" fillId="5" borderId="37" xfId="25" applyFont="1" applyFill="1" applyBorder="1" applyAlignment="1">
      <alignment horizontal="center" vertical="center" wrapText="1" readingOrder="1"/>
    </xf>
    <xf numFmtId="49" fontId="151" fillId="0" borderId="37" xfId="55" applyNumberFormat="1" applyFont="1" applyFill="1" applyBorder="1" applyAlignment="1">
      <alignment horizontal="center" vertical="center" wrapText="1" readingOrder="1"/>
    </xf>
    <xf numFmtId="167" fontId="91" fillId="0" borderId="37" xfId="55" applyNumberFormat="1" applyFont="1" applyFill="1" applyBorder="1" applyAlignment="1">
      <alignment vertical="center" wrapText="1"/>
    </xf>
    <xf numFmtId="168" fontId="146" fillId="0" borderId="37" xfId="15" applyNumberFormat="1" applyFont="1" applyBorder="1" applyAlignment="1">
      <alignment horizontal="right" vertical="center" wrapText="1"/>
    </xf>
    <xf numFmtId="167" fontId="91" fillId="0" borderId="37" xfId="55" applyNumberFormat="1" applyFont="1" applyFill="1" applyBorder="1" applyAlignment="1">
      <alignment horizontal="right" vertical="center" wrapText="1"/>
    </xf>
    <xf numFmtId="2" fontId="91" fillId="0" borderId="37" xfId="55" applyNumberFormat="1" applyFont="1" applyFill="1" applyBorder="1" applyAlignment="1">
      <alignment horizontal="center" vertical="center" wrapText="1"/>
    </xf>
    <xf numFmtId="167" fontId="91" fillId="0" borderId="37" xfId="55" applyNumberFormat="1" applyFont="1" applyFill="1" applyBorder="1" applyAlignment="1">
      <alignment horizontal="center" vertical="center" wrapText="1"/>
    </xf>
    <xf numFmtId="43" fontId="91" fillId="0" borderId="37" xfId="55" applyFont="1" applyFill="1" applyBorder="1" applyAlignment="1">
      <alignment vertical="center" wrapText="1"/>
    </xf>
    <xf numFmtId="0" fontId="152" fillId="0" borderId="0" xfId="0" applyFont="1"/>
    <xf numFmtId="0" fontId="153" fillId="0" borderId="0" xfId="0" applyFont="1"/>
    <xf numFmtId="0" fontId="15" fillId="0" borderId="0" xfId="0" applyFont="1"/>
    <xf numFmtId="0" fontId="154" fillId="0" borderId="0" xfId="15" applyFont="1" applyAlignment="1">
      <alignment horizontal="left" vertical="center" wrapText="1"/>
    </xf>
    <xf numFmtId="0" fontId="154" fillId="0" borderId="0" xfId="15" applyFont="1" applyAlignment="1">
      <alignment vertical="center" wrapText="1"/>
    </xf>
    <xf numFmtId="43" fontId="152" fillId="0" borderId="0" xfId="0" applyNumberFormat="1" applyFont="1"/>
    <xf numFmtId="2" fontId="152" fillId="0" borderId="0" xfId="0" applyNumberFormat="1" applyFont="1"/>
    <xf numFmtId="167" fontId="152" fillId="0" borderId="0" xfId="0" applyNumberFormat="1" applyFont="1"/>
    <xf numFmtId="0" fontId="132" fillId="6" borderId="0" xfId="0" applyFont="1" applyFill="1"/>
    <xf numFmtId="0" fontId="155" fillId="6" borderId="0" xfId="0" applyFont="1" applyFill="1"/>
    <xf numFmtId="0" fontId="156" fillId="6" borderId="0" xfId="0" applyFont="1" applyFill="1"/>
    <xf numFmtId="0" fontId="124" fillId="6" borderId="10" xfId="0" applyFont="1" applyFill="1" applyBorder="1" applyAlignment="1">
      <alignment horizontal="center"/>
    </xf>
    <xf numFmtId="0" fontId="124" fillId="6" borderId="11" xfId="0" applyFont="1" applyFill="1" applyBorder="1" applyAlignment="1">
      <alignment horizontal="center"/>
    </xf>
    <xf numFmtId="0" fontId="124" fillId="6" borderId="32" xfId="0" applyFont="1" applyFill="1" applyBorder="1" applyAlignment="1">
      <alignment shrinkToFit="1"/>
    </xf>
    <xf numFmtId="0" fontId="124" fillId="6" borderId="14" xfId="0" applyFont="1" applyFill="1" applyBorder="1" applyAlignment="1">
      <alignment horizontal="center"/>
    </xf>
    <xf numFmtId="0" fontId="124" fillId="0" borderId="32" xfId="0" applyFont="1" applyBorder="1" applyAlignment="1">
      <alignment shrinkToFit="1"/>
    </xf>
    <xf numFmtId="0" fontId="121" fillId="6" borderId="11" xfId="0" applyFont="1" applyFill="1" applyBorder="1" applyAlignment="1">
      <alignment horizontal="center"/>
    </xf>
    <xf numFmtId="0" fontId="121" fillId="0" borderId="32" xfId="0" applyFont="1" applyBorder="1" applyAlignment="1">
      <alignment shrinkToFit="1"/>
    </xf>
    <xf numFmtId="0" fontId="121" fillId="6" borderId="17" xfId="0" applyFont="1" applyFill="1" applyBorder="1" applyAlignment="1">
      <alignment horizontal="left"/>
    </xf>
    <xf numFmtId="0" fontId="122" fillId="6" borderId="3" xfId="0" applyFont="1" applyFill="1" applyBorder="1" applyAlignment="1">
      <alignment horizontal="center" vertical="center"/>
    </xf>
    <xf numFmtId="0" fontId="155" fillId="0" borderId="0" xfId="0" applyFont="1"/>
    <xf numFmtId="0" fontId="155" fillId="0" borderId="0" xfId="0" applyFont="1" applyAlignment="1">
      <alignment vertical="center"/>
    </xf>
    <xf numFmtId="0" fontId="122" fillId="5" borderId="6" xfId="0" applyFont="1" applyFill="1" applyBorder="1"/>
    <xf numFmtId="0" fontId="122" fillId="5" borderId="6" xfId="0" applyFont="1" applyFill="1" applyBorder="1" applyAlignment="1">
      <alignment horizontal="center"/>
    </xf>
    <xf numFmtId="0" fontId="121" fillId="0" borderId="10" xfId="0" applyFont="1" applyBorder="1" applyAlignment="1">
      <alignment horizontal="center"/>
    </xf>
    <xf numFmtId="0" fontId="121" fillId="0" borderId="10" xfId="0" applyFont="1" applyBorder="1"/>
    <xf numFmtId="0" fontId="124" fillId="0" borderId="17" xfId="0" applyFont="1" applyBorder="1"/>
    <xf numFmtId="0" fontId="121" fillId="0" borderId="17" xfId="0" applyFont="1" applyBorder="1" applyAlignment="1">
      <alignment horizontal="center"/>
    </xf>
    <xf numFmtId="0" fontId="121" fillId="0" borderId="17" xfId="0" applyFont="1" applyBorder="1"/>
    <xf numFmtId="0" fontId="157" fillId="0" borderId="0" xfId="0" applyFont="1"/>
    <xf numFmtId="0" fontId="0" fillId="6" borderId="0" xfId="0" applyFill="1"/>
    <xf numFmtId="0" fontId="145" fillId="0" borderId="0" xfId="15" applyFont="1" applyAlignment="1">
      <alignment horizontal="left" vertical="center"/>
    </xf>
    <xf numFmtId="0" fontId="145" fillId="0" borderId="0" xfId="15" applyFont="1" applyAlignment="1">
      <alignment vertical="center" wrapText="1"/>
    </xf>
    <xf numFmtId="0" fontId="135" fillId="0" borderId="0" xfId="0" applyFont="1" applyAlignment="1">
      <alignment horizontal="center" vertical="center"/>
    </xf>
    <xf numFmtId="43" fontId="93" fillId="6" borderId="3" xfId="55" applyFont="1" applyFill="1" applyBorder="1" applyAlignment="1">
      <alignment vertical="center" wrapText="1"/>
    </xf>
    <xf numFmtId="0" fontId="93" fillId="6" borderId="0" xfId="0" applyFont="1" applyFill="1" applyAlignment="1">
      <alignment vertical="center" wrapText="1"/>
    </xf>
    <xf numFmtId="43" fontId="121" fillId="6" borderId="11" xfId="37" applyFont="1" applyFill="1" applyBorder="1" applyAlignment="1">
      <alignment horizontal="center"/>
    </xf>
    <xf numFmtId="0" fontId="94" fillId="0" borderId="0" xfId="0" applyFont="1" applyAlignment="1">
      <alignment vertical="center"/>
    </xf>
    <xf numFmtId="165" fontId="94" fillId="0" borderId="0" xfId="0" applyNumberFormat="1" applyFont="1" applyAlignment="1">
      <alignment vertical="center"/>
    </xf>
    <xf numFmtId="0" fontId="94" fillId="0" borderId="0" xfId="0" applyFont="1" applyAlignment="1">
      <alignment horizontal="center" vertical="center"/>
    </xf>
    <xf numFmtId="165" fontId="94" fillId="0" borderId="0" xfId="0" applyNumberFormat="1" applyFont="1" applyAlignment="1">
      <alignment horizontal="left" vertical="center"/>
    </xf>
    <xf numFmtId="0" fontId="121" fillId="0" borderId="11" xfId="0" applyFont="1" applyBorder="1" applyAlignment="1">
      <alignment horizontal="left"/>
    </xf>
    <xf numFmtId="0" fontId="158" fillId="0" borderId="0" xfId="0" applyFont="1"/>
    <xf numFmtId="0" fontId="147" fillId="0" borderId="0" xfId="0" applyFont="1" applyAlignment="1">
      <alignment vertical="center"/>
    </xf>
    <xf numFmtId="0" fontId="131" fillId="0" borderId="3" xfId="0" applyFont="1" applyBorder="1" applyAlignment="1">
      <alignment horizontal="left" vertical="center"/>
    </xf>
    <xf numFmtId="165" fontId="131" fillId="0" borderId="3" xfId="3" applyFont="1" applyBorder="1" applyAlignment="1">
      <alignment horizontal="center" vertical="center"/>
    </xf>
    <xf numFmtId="0" fontId="136" fillId="0" borderId="0" xfId="0" applyFont="1" applyAlignment="1">
      <alignment vertical="center"/>
    </xf>
    <xf numFmtId="165" fontId="131" fillId="0" borderId="3" xfId="3" applyFont="1" applyFill="1" applyBorder="1" applyAlignment="1">
      <alignment vertical="center"/>
    </xf>
    <xf numFmtId="0" fontId="133" fillId="0" borderId="16" xfId="0" applyFont="1" applyBorder="1" applyAlignment="1">
      <alignment vertical="center"/>
    </xf>
    <xf numFmtId="0" fontId="133" fillId="0" borderId="28" xfId="0" applyFont="1" applyBorder="1" applyAlignment="1">
      <alignment vertical="center"/>
    </xf>
    <xf numFmtId="165" fontId="131" fillId="0" borderId="2" xfId="3" applyFont="1" applyFill="1" applyBorder="1" applyAlignment="1">
      <alignment vertical="center"/>
    </xf>
    <xf numFmtId="0" fontId="131" fillId="0" borderId="11" xfId="0" applyFont="1" applyBorder="1" applyAlignment="1">
      <alignment horizontal="left" vertical="center"/>
    </xf>
    <xf numFmtId="165" fontId="131" fillId="0" borderId="11" xfId="3" applyFont="1" applyFill="1" applyBorder="1" applyAlignment="1">
      <alignment horizontal="center" vertical="center"/>
    </xf>
    <xf numFmtId="165" fontId="131" fillId="0" borderId="0" xfId="3" applyFont="1" applyFill="1" applyAlignment="1">
      <alignment vertical="center"/>
    </xf>
    <xf numFmtId="165" fontId="131" fillId="0" borderId="11" xfId="3" applyFont="1" applyFill="1" applyBorder="1" applyAlignment="1">
      <alignment vertical="center"/>
    </xf>
    <xf numFmtId="165" fontId="135" fillId="0" borderId="0" xfId="3" applyFont="1" applyFill="1" applyAlignment="1">
      <alignment horizontal="center" vertical="center"/>
    </xf>
    <xf numFmtId="165" fontId="131" fillId="0" borderId="21" xfId="3" applyFont="1" applyFill="1" applyBorder="1" applyAlignment="1">
      <alignment horizontal="center" vertical="center"/>
    </xf>
    <xf numFmtId="49" fontId="121" fillId="0" borderId="11" xfId="0" applyNumberFormat="1" applyFont="1" applyBorder="1" applyAlignment="1">
      <alignment horizontal="center"/>
    </xf>
    <xf numFmtId="0" fontId="160" fillId="5" borderId="3" xfId="0" applyFont="1" applyFill="1" applyBorder="1" applyAlignment="1">
      <alignment horizontal="center" vertical="center"/>
    </xf>
    <xf numFmtId="165" fontId="160" fillId="5" borderId="3" xfId="3" applyFont="1" applyFill="1" applyBorder="1" applyAlignment="1">
      <alignment horizontal="center" vertical="center"/>
    </xf>
    <xf numFmtId="0" fontId="160" fillId="5" borderId="3" xfId="0" applyFont="1" applyFill="1" applyBorder="1" applyAlignment="1">
      <alignment horizontal="left" vertical="center"/>
    </xf>
    <xf numFmtId="0" fontId="160" fillId="22" borderId="3" xfId="0" applyFont="1" applyFill="1" applyBorder="1" applyAlignment="1">
      <alignment vertical="center"/>
    </xf>
    <xf numFmtId="165" fontId="160" fillId="22" borderId="3" xfId="3" applyFont="1" applyFill="1" applyBorder="1" applyAlignment="1">
      <alignment horizontal="center" vertical="center"/>
    </xf>
    <xf numFmtId="165" fontId="160" fillId="22" borderId="3" xfId="3" applyFont="1" applyFill="1" applyBorder="1" applyAlignment="1">
      <alignment vertical="center"/>
    </xf>
    <xf numFmtId="0" fontId="160" fillId="7" borderId="3" xfId="0" applyFont="1" applyFill="1" applyBorder="1" applyAlignment="1">
      <alignment vertical="center" wrapText="1"/>
    </xf>
    <xf numFmtId="165" fontId="160" fillId="7" borderId="3" xfId="3" applyFont="1" applyFill="1" applyBorder="1" applyAlignment="1">
      <alignment horizontal="center" vertical="center"/>
    </xf>
    <xf numFmtId="165" fontId="160" fillId="7" borderId="3" xfId="3" applyFont="1" applyFill="1" applyBorder="1" applyAlignment="1">
      <alignment vertical="center"/>
    </xf>
    <xf numFmtId="0" fontId="160" fillId="22" borderId="3" xfId="0" applyFont="1" applyFill="1" applyBorder="1" applyAlignment="1">
      <alignment vertical="center" wrapText="1"/>
    </xf>
    <xf numFmtId="0" fontId="134" fillId="0" borderId="0" xfId="0" applyFont="1"/>
    <xf numFmtId="165" fontId="121" fillId="0" borderId="0" xfId="3" applyFont="1" applyAlignment="1">
      <alignment horizontal="center" vertical="center"/>
    </xf>
    <xf numFmtId="0" fontId="135" fillId="0" borderId="0" xfId="0" applyFont="1" applyAlignment="1">
      <alignment horizontal="left" vertical="center" indent="2"/>
    </xf>
    <xf numFmtId="165" fontId="135" fillId="0" borderId="0" xfId="3" applyFont="1" applyAlignment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>
      <alignment horizontal="center" vertical="center"/>
    </xf>
    <xf numFmtId="165" fontId="123" fillId="5" borderId="6" xfId="211" applyFont="1" applyFill="1" applyBorder="1" applyAlignment="1"/>
    <xf numFmtId="165" fontId="122" fillId="5" borderId="6" xfId="211" applyFont="1" applyFill="1" applyBorder="1" applyAlignment="1" applyProtection="1">
      <alignment horizontal="center" shrinkToFit="1"/>
    </xf>
    <xf numFmtId="165" fontId="122" fillId="5" borderId="19" xfId="211" applyFont="1" applyFill="1" applyBorder="1" applyAlignment="1" applyProtection="1">
      <alignment horizontal="center" shrinkToFit="1"/>
    </xf>
    <xf numFmtId="165" fontId="124" fillId="0" borderId="10" xfId="211" applyFont="1" applyBorder="1" applyAlignment="1">
      <alignment wrapText="1"/>
    </xf>
    <xf numFmtId="165" fontId="124" fillId="0" borderId="35" xfId="211" applyFont="1" applyBorder="1" applyAlignment="1">
      <alignment horizontal="center" shrinkToFit="1"/>
    </xf>
    <xf numFmtId="165" fontId="124" fillId="6" borderId="10" xfId="211" applyFont="1" applyFill="1" applyBorder="1" applyAlignment="1" applyProtection="1">
      <alignment horizontal="center" shrinkToFit="1"/>
    </xf>
    <xf numFmtId="165" fontId="124" fillId="6" borderId="34" xfId="211" applyFont="1" applyFill="1" applyBorder="1" applyAlignment="1" applyProtection="1">
      <alignment horizontal="center" shrinkToFit="1"/>
    </xf>
    <xf numFmtId="165" fontId="124" fillId="6" borderId="10" xfId="211" applyFont="1" applyFill="1" applyBorder="1" applyAlignment="1"/>
    <xf numFmtId="165" fontId="124" fillId="0" borderId="11" xfId="211" applyFont="1" applyBorder="1" applyAlignment="1">
      <alignment wrapText="1"/>
    </xf>
    <xf numFmtId="165" fontId="124" fillId="0" borderId="27" xfId="211" applyFont="1" applyBorder="1" applyAlignment="1">
      <alignment horizontal="center" shrinkToFit="1"/>
    </xf>
    <xf numFmtId="165" fontId="124" fillId="6" borderId="14" xfId="211" applyFont="1" applyFill="1" applyBorder="1" applyAlignment="1" applyProtection="1">
      <alignment horizontal="center" shrinkToFit="1"/>
    </xf>
    <xf numFmtId="165" fontId="124" fillId="6" borderId="11" xfId="211" applyFont="1" applyFill="1" applyBorder="1" applyAlignment="1" applyProtection="1">
      <alignment horizontal="center" shrinkToFit="1"/>
    </xf>
    <xf numFmtId="165" fontId="124" fillId="6" borderId="15" xfId="211" applyFont="1" applyFill="1" applyBorder="1" applyAlignment="1" applyProtection="1">
      <alignment horizontal="center" shrinkToFit="1"/>
    </xf>
    <xf numFmtId="165" fontId="124" fillId="6" borderId="14" xfId="211" applyFont="1" applyFill="1" applyBorder="1" applyAlignment="1"/>
    <xf numFmtId="165" fontId="121" fillId="6" borderId="11" xfId="211" applyFont="1" applyFill="1" applyBorder="1" applyAlignment="1" applyProtection="1">
      <alignment horizontal="center" shrinkToFit="1"/>
    </xf>
    <xf numFmtId="165" fontId="124" fillId="0" borderId="27" xfId="211" applyFont="1" applyBorder="1" applyAlignment="1"/>
    <xf numFmtId="165" fontId="121" fillId="0" borderId="17" xfId="211" applyFont="1" applyFill="1" applyBorder="1" applyAlignment="1">
      <alignment horizontal="left"/>
    </xf>
    <xf numFmtId="165" fontId="121" fillId="6" borderId="17" xfId="211" applyFont="1" applyFill="1" applyBorder="1" applyAlignment="1">
      <alignment horizontal="left"/>
    </xf>
    <xf numFmtId="165" fontId="121" fillId="6" borderId="17" xfId="211" applyFont="1" applyFill="1" applyBorder="1"/>
    <xf numFmtId="165" fontId="122" fillId="6" borderId="17" xfId="211" applyFont="1" applyFill="1" applyBorder="1" applyAlignment="1" applyProtection="1">
      <alignment horizontal="center" shrinkToFit="1"/>
    </xf>
    <xf numFmtId="165" fontId="121" fillId="6" borderId="17" xfId="211" applyFont="1" applyFill="1" applyBorder="1" applyAlignment="1">
      <alignment horizontal="center"/>
    </xf>
    <xf numFmtId="165" fontId="121" fillId="0" borderId="0" xfId="211" applyFont="1" applyFill="1" applyBorder="1" applyAlignment="1">
      <alignment horizontal="left"/>
    </xf>
    <xf numFmtId="165" fontId="121" fillId="6" borderId="0" xfId="211" applyFont="1" applyFill="1" applyBorder="1" applyAlignment="1">
      <alignment horizontal="center"/>
    </xf>
    <xf numFmtId="165" fontId="121" fillId="0" borderId="0" xfId="211" applyFont="1"/>
    <xf numFmtId="165" fontId="71" fillId="6" borderId="0" xfId="211" applyFont="1" applyFill="1" applyAlignment="1">
      <alignment horizontal="left" vertical="top"/>
    </xf>
    <xf numFmtId="165" fontId="121" fillId="6" borderId="0" xfId="211" applyFont="1" applyFill="1" applyBorder="1" applyAlignment="1">
      <alignment horizontal="left"/>
    </xf>
    <xf numFmtId="165" fontId="121" fillId="6" borderId="0" xfId="211" applyFont="1" applyFill="1" applyBorder="1"/>
    <xf numFmtId="165" fontId="121" fillId="0" borderId="0" xfId="211" applyFont="1" applyFill="1" applyBorder="1"/>
    <xf numFmtId="165" fontId="122" fillId="0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 applyProtection="1">
      <alignment horizontal="center"/>
    </xf>
    <xf numFmtId="165" fontId="124" fillId="0" borderId="10" xfId="211" applyFont="1" applyFill="1" applyBorder="1" applyAlignment="1"/>
    <xf numFmtId="165" fontId="124" fillId="0" borderId="35" xfId="211" applyFont="1" applyFill="1" applyBorder="1" applyAlignment="1"/>
    <xf numFmtId="165" fontId="121" fillId="0" borderId="10" xfId="211" applyFont="1" applyFill="1" applyBorder="1" applyAlignment="1" applyProtection="1">
      <alignment horizontal="center"/>
    </xf>
    <xf numFmtId="165" fontId="124" fillId="0" borderId="11" xfId="211" applyFont="1" applyFill="1" applyBorder="1" applyAlignment="1"/>
    <xf numFmtId="165" fontId="124" fillId="0" borderId="27" xfId="211" applyFont="1" applyFill="1" applyBorder="1" applyAlignment="1"/>
    <xf numFmtId="165" fontId="121" fillId="0" borderId="11" xfId="211" applyFont="1" applyFill="1" applyBorder="1" applyAlignment="1" applyProtection="1">
      <alignment horizontal="center"/>
    </xf>
    <xf numFmtId="165" fontId="121" fillId="0" borderId="14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/>
    <xf numFmtId="165" fontId="121" fillId="0" borderId="17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>
      <alignment horizontal="center"/>
    </xf>
    <xf numFmtId="165" fontId="96" fillId="0" borderId="0" xfId="211" applyFont="1" applyFill="1" applyBorder="1"/>
    <xf numFmtId="165" fontId="96" fillId="0" borderId="0" xfId="211" applyFont="1" applyFill="1" applyBorder="1" applyAlignment="1" applyProtection="1">
      <alignment horizontal="center"/>
    </xf>
    <xf numFmtId="165" fontId="96" fillId="0" borderId="0" xfId="211" applyFont="1" applyAlignment="1">
      <alignment horizontal="center"/>
    </xf>
    <xf numFmtId="165" fontId="98" fillId="6" borderId="0" xfId="211" applyFont="1" applyFill="1" applyBorder="1" applyAlignment="1">
      <alignment horizontal="left"/>
    </xf>
    <xf numFmtId="165" fontId="98" fillId="6" borderId="0" xfId="211" applyFont="1" applyFill="1" applyBorder="1"/>
    <xf numFmtId="165" fontId="98" fillId="6" borderId="0" xfId="211" applyFont="1" applyFill="1" applyBorder="1" applyAlignment="1">
      <alignment horizontal="center"/>
    </xf>
    <xf numFmtId="165" fontId="126" fillId="6" borderId="0" xfId="211" applyFont="1" applyFill="1" applyBorder="1"/>
    <xf numFmtId="165" fontId="98" fillId="6" borderId="0" xfId="211" applyFont="1" applyFill="1"/>
    <xf numFmtId="165" fontId="94" fillId="6" borderId="0" xfId="211" applyFont="1" applyFill="1" applyBorder="1"/>
    <xf numFmtId="165" fontId="127" fillId="6" borderId="0" xfId="211" applyFont="1" applyFill="1" applyBorder="1"/>
    <xf numFmtId="165" fontId="96" fillId="6" borderId="0" xfId="211" applyFont="1" applyFill="1" applyBorder="1"/>
    <xf numFmtId="165" fontId="96" fillId="6" borderId="0" xfId="211" applyFont="1" applyFill="1" applyBorder="1" applyAlignment="1">
      <alignment horizontal="center"/>
    </xf>
    <xf numFmtId="165" fontId="96" fillId="0" borderId="0" xfId="211" applyFont="1" applyFill="1" applyBorder="1" applyAlignment="1">
      <alignment horizontal="center"/>
    </xf>
    <xf numFmtId="165" fontId="96" fillId="0" borderId="0" xfId="211" applyFont="1" applyFill="1" applyProtection="1">
      <protection locked="0"/>
    </xf>
    <xf numFmtId="165" fontId="92" fillId="0" borderId="0" xfId="211" applyFont="1" applyFill="1" applyProtection="1">
      <protection locked="0"/>
    </xf>
    <xf numFmtId="165" fontId="92" fillId="0" borderId="0" xfId="211" applyFont="1" applyFill="1" applyBorder="1"/>
    <xf numFmtId="165" fontId="92" fillId="0" borderId="0" xfId="211" applyFont="1" applyFill="1" applyBorder="1" applyAlignment="1">
      <alignment horizontal="center"/>
    </xf>
    <xf numFmtId="165" fontId="122" fillId="0" borderId="25" xfId="211" applyFont="1" applyFill="1" applyBorder="1" applyAlignment="1" applyProtection="1">
      <alignment horizontal="center"/>
    </xf>
    <xf numFmtId="165" fontId="122" fillId="0" borderId="3" xfId="211" applyFont="1" applyFill="1" applyBorder="1" applyAlignment="1" applyProtection="1">
      <alignment horizontal="center" vertical="center" wrapText="1"/>
    </xf>
    <xf numFmtId="165" fontId="121" fillId="0" borderId="10" xfId="211" applyFont="1" applyFill="1" applyBorder="1" applyAlignment="1"/>
    <xf numFmtId="165" fontId="121" fillId="0" borderId="10" xfId="211" applyFont="1" applyFill="1" applyBorder="1" applyAlignment="1">
      <alignment horizontal="center"/>
    </xf>
    <xf numFmtId="165" fontId="121" fillId="0" borderId="10" xfId="211" applyFont="1" applyFill="1" applyBorder="1" applyAlignment="1" applyProtection="1"/>
    <xf numFmtId="165" fontId="121" fillId="0" borderId="11" xfId="211" applyFont="1" applyFill="1" applyBorder="1" applyAlignment="1"/>
    <xf numFmtId="165" fontId="121" fillId="0" borderId="11" xfId="211" applyFont="1" applyFill="1" applyBorder="1" applyAlignment="1">
      <alignment horizontal="center"/>
    </xf>
    <xf numFmtId="165" fontId="121" fillId="0" borderId="11" xfId="211" applyFont="1" applyFill="1" applyBorder="1" applyAlignment="1" applyProtection="1"/>
    <xf numFmtId="165" fontId="121" fillId="0" borderId="17" xfId="211" applyFont="1" applyBorder="1" applyAlignment="1">
      <alignment horizontal="center"/>
    </xf>
    <xf numFmtId="2" fontId="121" fillId="0" borderId="17" xfId="211" applyNumberFormat="1" applyFont="1" applyFill="1" applyBorder="1" applyAlignment="1"/>
    <xf numFmtId="165" fontId="92" fillId="0" borderId="0" xfId="211" applyFont="1" applyFill="1" applyBorder="1" applyAlignment="1" applyProtection="1">
      <alignment horizontal="center"/>
    </xf>
    <xf numFmtId="165" fontId="92" fillId="0" borderId="0" xfId="211" applyFont="1" applyFill="1" applyBorder="1" applyAlignment="1" applyProtection="1">
      <alignment horizontal="center" vertical="center"/>
    </xf>
    <xf numFmtId="165" fontId="92" fillId="0" borderId="0" xfId="211" applyFont="1" applyAlignment="1">
      <alignment horizontal="center" vertical="center"/>
    </xf>
    <xf numFmtId="2" fontId="92" fillId="0" borderId="0" xfId="211" applyNumberFormat="1" applyFont="1" applyFill="1" applyBorder="1"/>
    <xf numFmtId="165" fontId="92" fillId="0" borderId="0" xfId="211" applyFont="1" applyFill="1" applyBorder="1" applyAlignment="1"/>
    <xf numFmtId="165" fontId="92" fillId="0" borderId="0" xfId="211" applyFont="1" applyFill="1" applyBorder="1" applyAlignment="1">
      <alignment horizontal="center" vertical="center"/>
    </xf>
    <xf numFmtId="43" fontId="104" fillId="0" borderId="0" xfId="37" applyFont="1" applyFill="1" applyAlignment="1">
      <alignment horizontal="center" vertical="top"/>
    </xf>
    <xf numFmtId="43" fontId="104" fillId="0" borderId="0" xfId="37" applyFont="1" applyFill="1" applyAlignment="1">
      <alignment vertical="center"/>
    </xf>
    <xf numFmtId="43" fontId="104" fillId="0" borderId="0" xfId="37" applyFont="1" applyFill="1" applyAlignment="1">
      <alignment horizontal="center" vertical="center"/>
    </xf>
    <xf numFmtId="43" fontId="104" fillId="0" borderId="0" xfId="37" applyFont="1" applyAlignment="1">
      <alignment horizontal="center" vertical="top"/>
    </xf>
    <xf numFmtId="43" fontId="104" fillId="0" borderId="0" xfId="37" applyFont="1" applyAlignment="1">
      <alignment vertical="center"/>
    </xf>
    <xf numFmtId="43" fontId="104" fillId="0" borderId="0" xfId="37" applyFont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8" borderId="6" xfId="0" applyFont="1" applyFill="1" applyBorder="1" applyAlignment="1">
      <alignment horizontal="center" vertical="center"/>
    </xf>
    <xf numFmtId="0" fontId="95" fillId="8" borderId="6" xfId="0" applyFont="1" applyFill="1" applyBorder="1" applyAlignment="1">
      <alignment horizontal="left" vertical="center" wrapText="1"/>
    </xf>
    <xf numFmtId="43" fontId="95" fillId="8" borderId="6" xfId="55" applyFont="1" applyFill="1" applyBorder="1" applyAlignment="1">
      <alignment vertical="center"/>
    </xf>
    <xf numFmtId="43" fontId="95" fillId="8" borderId="6" xfId="37" applyFont="1" applyFill="1" applyBorder="1" applyAlignment="1">
      <alignment horizontal="center" vertical="center"/>
    </xf>
    <xf numFmtId="0" fontId="95" fillId="25" borderId="13" xfId="0" applyFont="1" applyFill="1" applyBorder="1" applyAlignment="1">
      <alignment horizontal="center" vertical="center"/>
    </xf>
    <xf numFmtId="0" fontId="95" fillId="25" borderId="13" xfId="0" applyFont="1" applyFill="1" applyBorder="1" applyAlignment="1">
      <alignment horizontal="left" vertical="center" wrapText="1"/>
    </xf>
    <xf numFmtId="43" fontId="95" fillId="25" borderId="13" xfId="55" applyFont="1" applyFill="1" applyBorder="1" applyAlignment="1">
      <alignment vertical="center"/>
    </xf>
    <xf numFmtId="43" fontId="95" fillId="25" borderId="13" xfId="37" applyFont="1" applyFill="1" applyBorder="1" applyAlignment="1">
      <alignment horizontal="center" vertical="center"/>
    </xf>
    <xf numFmtId="43" fontId="93" fillId="0" borderId="3" xfId="37" applyFont="1" applyFill="1" applyBorder="1" applyAlignment="1">
      <alignment vertical="center"/>
    </xf>
    <xf numFmtId="0" fontId="93" fillId="6" borderId="4" xfId="0" applyFont="1" applyFill="1" applyBorder="1" applyAlignment="1">
      <alignment horizontal="center" vertical="center"/>
    </xf>
    <xf numFmtId="0" fontId="93" fillId="0" borderId="4" xfId="0" applyFont="1" applyBorder="1" applyAlignment="1">
      <alignment horizontal="left" vertical="center" wrapText="1"/>
    </xf>
    <xf numFmtId="43" fontId="93" fillId="6" borderId="4" xfId="55" applyFont="1" applyFill="1" applyBorder="1" applyAlignment="1">
      <alignment vertical="center"/>
    </xf>
    <xf numFmtId="43" fontId="93" fillId="0" borderId="4" xfId="55" applyFont="1" applyFill="1" applyBorder="1" applyAlignment="1">
      <alignment vertical="center"/>
    </xf>
    <xf numFmtId="43" fontId="93" fillId="0" borderId="4" xfId="37" applyFont="1" applyFill="1" applyBorder="1" applyAlignment="1">
      <alignment vertical="center"/>
    </xf>
    <xf numFmtId="0" fontId="95" fillId="25" borderId="3" xfId="0" applyFont="1" applyFill="1" applyBorder="1" applyAlignment="1">
      <alignment horizontal="center" vertical="center"/>
    </xf>
    <xf numFmtId="0" fontId="95" fillId="25" borderId="3" xfId="0" applyFont="1" applyFill="1" applyBorder="1" applyAlignment="1">
      <alignment vertical="center" wrapText="1"/>
    </xf>
    <xf numFmtId="43" fontId="95" fillId="25" borderId="3" xfId="55" applyFont="1" applyFill="1" applyBorder="1" applyAlignment="1">
      <alignment vertical="center"/>
    </xf>
    <xf numFmtId="43" fontId="95" fillId="25" borderId="3" xfId="37" applyFont="1" applyFill="1" applyBorder="1" applyAlignment="1">
      <alignment vertical="center"/>
    </xf>
    <xf numFmtId="43" fontId="93" fillId="0" borderId="3" xfId="37" applyFont="1" applyBorder="1" applyAlignment="1">
      <alignment vertical="center"/>
    </xf>
    <xf numFmtId="0" fontId="93" fillId="0" borderId="0" xfId="0" applyFont="1" applyAlignment="1">
      <alignment wrapText="1"/>
    </xf>
    <xf numFmtId="43" fontId="93" fillId="0" borderId="0" xfId="37" applyFont="1"/>
    <xf numFmtId="49" fontId="159" fillId="0" borderId="0" xfId="211" applyNumberFormat="1" applyFont="1" applyFill="1" applyBorder="1"/>
    <xf numFmtId="43" fontId="137" fillId="0" borderId="25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/>
    <xf numFmtId="43" fontId="137" fillId="0" borderId="19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 applyAlignment="1">
      <alignment horizontal="center" vertical="center"/>
    </xf>
    <xf numFmtId="49" fontId="72" fillId="0" borderId="0" xfId="211" applyNumberFormat="1" applyFont="1" applyFill="1" applyBorder="1" applyAlignment="1">
      <alignment horizontal="center"/>
    </xf>
    <xf numFmtId="165" fontId="90" fillId="0" borderId="13" xfId="211" applyFont="1" applyFill="1" applyBorder="1" applyAlignment="1">
      <alignment horizontal="center" vertical="center"/>
    </xf>
    <xf numFmtId="165" fontId="137" fillId="0" borderId="3" xfId="211" applyFont="1" applyFill="1" applyBorder="1" applyAlignment="1">
      <alignment horizontal="left" vertical="center"/>
    </xf>
    <xf numFmtId="165" fontId="138" fillId="0" borderId="3" xfId="211" applyFont="1" applyFill="1" applyBorder="1" applyAlignment="1">
      <alignment horizontal="center" vertical="center"/>
    </xf>
    <xf numFmtId="49" fontId="140" fillId="0" borderId="0" xfId="211" applyNumberFormat="1" applyFont="1" applyFill="1" applyBorder="1" applyAlignment="1">
      <alignment vertical="center"/>
    </xf>
    <xf numFmtId="165" fontId="99" fillId="0" borderId="3" xfId="211" applyFont="1" applyFill="1" applyBorder="1" applyAlignment="1">
      <alignment horizontal="center" vertical="center"/>
    </xf>
    <xf numFmtId="43" fontId="99" fillId="0" borderId="3" xfId="211" applyNumberFormat="1" applyFont="1" applyFill="1" applyBorder="1" applyAlignment="1">
      <alignment vertical="center" shrinkToFit="1"/>
    </xf>
    <xf numFmtId="49" fontId="73" fillId="0" borderId="0" xfId="211" applyNumberFormat="1" applyFont="1" applyFill="1" applyBorder="1" applyAlignment="1">
      <alignment vertical="center"/>
    </xf>
    <xf numFmtId="165" fontId="141" fillId="0" borderId="0" xfId="21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top" shrinkToFit="1"/>
    </xf>
    <xf numFmtId="49" fontId="71" fillId="0" borderId="0" xfId="211" applyNumberFormat="1" applyFont="1" applyFill="1" applyBorder="1" applyAlignment="1">
      <alignment vertical="top"/>
    </xf>
    <xf numFmtId="165" fontId="141" fillId="6" borderId="0" xfId="21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top" shrinkToFit="1"/>
    </xf>
    <xf numFmtId="165" fontId="141" fillId="0" borderId="0" xfId="211" applyFont="1" applyFill="1" applyBorder="1" applyAlignment="1">
      <alignment vertical="center"/>
    </xf>
    <xf numFmtId="43" fontId="141" fillId="0" borderId="0" xfId="211" applyNumberFormat="1" applyFont="1" applyFill="1" applyBorder="1" applyAlignment="1">
      <alignment horizontal="center" shrinkToFit="1"/>
    </xf>
    <xf numFmtId="43" fontId="97" fillId="0" borderId="0" xfId="211" applyNumberFormat="1" applyFont="1" applyFill="1" applyBorder="1" applyAlignment="1">
      <alignment horizontal="center" shrinkToFit="1"/>
    </xf>
    <xf numFmtId="49" fontId="71" fillId="0" borderId="0" xfId="211" applyNumberFormat="1" applyFont="1" applyFill="1" applyBorder="1" applyAlignment="1">
      <alignment vertical="center"/>
    </xf>
    <xf numFmtId="165" fontId="144" fillId="0" borderId="0" xfId="211" applyFont="1" applyFill="1" applyBorder="1" applyAlignment="1">
      <alignment vertical="center"/>
    </xf>
    <xf numFmtId="165" fontId="144" fillId="0" borderId="0" xfId="211" applyFont="1" applyFill="1" applyBorder="1"/>
    <xf numFmtId="165" fontId="141" fillId="0" borderId="0" xfId="211" applyFont="1" applyFill="1" applyBorder="1" applyAlignment="1">
      <alignment vertical="top"/>
    </xf>
    <xf numFmtId="165" fontId="141" fillId="0" borderId="0" xfId="211" applyFont="1" applyFill="1" applyBorder="1"/>
    <xf numFmtId="49" fontId="71" fillId="0" borderId="0" xfId="211" applyNumberFormat="1" applyFont="1" applyFill="1" applyBorder="1"/>
    <xf numFmtId="165" fontId="143" fillId="0" borderId="0" xfId="211" applyFont="1" applyFill="1" applyBorder="1" applyAlignment="1">
      <alignment horizontal="center" vertical="center"/>
    </xf>
    <xf numFmtId="165" fontId="98" fillId="0" borderId="0" xfId="211" applyFont="1" applyFill="1" applyBorder="1" applyAlignment="1">
      <alignment vertical="center"/>
    </xf>
    <xf numFmtId="165" fontId="71" fillId="0" borderId="0" xfId="211" applyFont="1" applyFill="1" applyBorder="1"/>
    <xf numFmtId="165" fontId="142" fillId="0" borderId="0" xfId="211" applyFont="1" applyFill="1"/>
    <xf numFmtId="165" fontId="143" fillId="0" borderId="0" xfId="211" applyFont="1" applyFill="1" applyBorder="1" applyAlignment="1">
      <alignment vertical="center"/>
    </xf>
    <xf numFmtId="165" fontId="96" fillId="0" borderId="0" xfId="211" applyFont="1" applyFill="1" applyBorder="1" applyAlignment="1">
      <alignment vertical="center"/>
    </xf>
    <xf numFmtId="165" fontId="98" fillId="0" borderId="0" xfId="211" applyFont="1" applyFill="1" applyBorder="1"/>
    <xf numFmtId="165" fontId="146" fillId="0" borderId="0" xfId="211" applyFont="1" applyFill="1"/>
    <xf numFmtId="165" fontId="141" fillId="0" borderId="7" xfId="211" applyFont="1" applyFill="1" applyBorder="1" applyAlignment="1">
      <alignment vertical="center"/>
    </xf>
    <xf numFmtId="165" fontId="141" fillId="0" borderId="20" xfId="211" applyFont="1" applyFill="1" applyBorder="1" applyAlignment="1">
      <alignment vertical="center"/>
    </xf>
    <xf numFmtId="165" fontId="141" fillId="0" borderId="0" xfId="211" applyFont="1" applyFill="1"/>
    <xf numFmtId="49" fontId="95" fillId="5" borderId="19" xfId="0" applyNumberFormat="1" applyFont="1" applyFill="1" applyBorder="1" applyAlignment="1">
      <alignment horizontal="center" vertical="center" wrapText="1"/>
    </xf>
    <xf numFmtId="43" fontId="121" fillId="6" borderId="17" xfId="37" applyFont="1" applyFill="1" applyBorder="1" applyAlignment="1">
      <alignment horizontal="center"/>
    </xf>
    <xf numFmtId="43" fontId="93" fillId="0" borderId="3" xfId="55" applyFont="1" applyFill="1" applyBorder="1" applyAlignment="1">
      <alignment vertical="center" wrapText="1"/>
    </xf>
    <xf numFmtId="0" fontId="161" fillId="0" borderId="0" xfId="0" applyFont="1"/>
    <xf numFmtId="0" fontId="93" fillId="0" borderId="24" xfId="0" applyFont="1" applyBorder="1"/>
    <xf numFmtId="165" fontId="93" fillId="0" borderId="24" xfId="211" applyFont="1" applyBorder="1"/>
    <xf numFmtId="165" fontId="93" fillId="0" borderId="24" xfId="211" applyFont="1" applyFill="1" applyBorder="1" applyAlignment="1"/>
    <xf numFmtId="0" fontId="93" fillId="0" borderId="24" xfId="0" applyFont="1" applyBorder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0" fontId="95" fillId="4" borderId="6" xfId="0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 shrinkToFit="1"/>
    </xf>
    <xf numFmtId="0" fontId="95" fillId="5" borderId="19" xfId="0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vertical="center" wrapText="1"/>
    </xf>
    <xf numFmtId="165" fontId="93" fillId="0" borderId="11" xfId="211" applyFont="1" applyFill="1" applyBorder="1" applyAlignment="1">
      <alignment horizontal="center" vertical="center"/>
    </xf>
    <xf numFmtId="165" fontId="93" fillId="6" borderId="11" xfId="211" applyFont="1" applyFill="1" applyBorder="1" applyAlignment="1">
      <alignment horizontal="center" vertical="center" shrinkToFit="1"/>
    </xf>
    <xf numFmtId="166" fontId="93" fillId="6" borderId="11" xfId="0" applyNumberFormat="1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horizontal="left" vertical="center" wrapText="1"/>
    </xf>
    <xf numFmtId="49" fontId="93" fillId="6" borderId="11" xfId="0" applyNumberFormat="1" applyFont="1" applyFill="1" applyBorder="1" applyAlignment="1">
      <alignment vertical="center"/>
    </xf>
    <xf numFmtId="165" fontId="93" fillId="6" borderId="11" xfId="21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horizontal="center" vertical="center"/>
    </xf>
    <xf numFmtId="49" fontId="93" fillId="6" borderId="17" xfId="110" applyNumberFormat="1" applyFont="1" applyFill="1" applyBorder="1" applyAlignment="1">
      <alignment vertical="center" wrapText="1"/>
    </xf>
    <xf numFmtId="165" fontId="93" fillId="6" borderId="17" xfId="211" applyFont="1" applyFill="1" applyBorder="1" applyAlignment="1">
      <alignment horizontal="center" vertical="center"/>
    </xf>
    <xf numFmtId="165" fontId="93" fillId="6" borderId="17" xfId="211" applyFont="1" applyFill="1" applyBorder="1" applyAlignment="1">
      <alignment vertical="center"/>
    </xf>
    <xf numFmtId="165" fontId="93" fillId="6" borderId="17" xfId="211" applyFont="1" applyFill="1" applyBorder="1" applyAlignment="1">
      <alignment horizontal="center" vertical="center" shrinkToFit="1"/>
    </xf>
    <xf numFmtId="166" fontId="93" fillId="6" borderId="17" xfId="0" applyNumberFormat="1" applyFont="1" applyFill="1" applyBorder="1" applyAlignment="1">
      <alignment horizontal="center" vertical="center"/>
    </xf>
    <xf numFmtId="165" fontId="95" fillId="5" borderId="19" xfId="211" applyFont="1" applyFill="1" applyBorder="1" applyAlignment="1">
      <alignment horizontal="center" vertical="center"/>
    </xf>
    <xf numFmtId="166" fontId="95" fillId="5" borderId="19" xfId="0" applyNumberFormat="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vertical="center"/>
    </xf>
    <xf numFmtId="165" fontId="93" fillId="6" borderId="11" xfId="211" applyFont="1" applyFill="1" applyBorder="1" applyAlignment="1">
      <alignment vertical="center"/>
    </xf>
    <xf numFmtId="0" fontId="93" fillId="6" borderId="11" xfId="0" applyFont="1" applyFill="1" applyBorder="1" applyAlignment="1">
      <alignment vertical="center" wrapText="1"/>
    </xf>
    <xf numFmtId="0" fontId="93" fillId="0" borderId="11" xfId="0" applyFont="1" applyBorder="1" applyAlignment="1">
      <alignment vertical="center" wrapText="1"/>
    </xf>
    <xf numFmtId="165" fontId="93" fillId="0" borderId="11" xfId="211" applyFont="1" applyFill="1" applyBorder="1" applyAlignment="1">
      <alignment vertical="center"/>
    </xf>
    <xf numFmtId="165" fontId="93" fillId="0" borderId="11" xfId="211" applyFont="1" applyFill="1" applyBorder="1" applyAlignment="1">
      <alignment horizontal="center" vertical="center" shrinkToFi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Border="1" applyAlignment="1">
      <alignment vertical="center"/>
    </xf>
    <xf numFmtId="16" fontId="93" fillId="0" borderId="11" xfId="0" applyNumberFormat="1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7" xfId="0" applyFont="1" applyBorder="1" applyAlignment="1">
      <alignment vertical="center" wrapText="1"/>
    </xf>
    <xf numFmtId="165" fontId="93" fillId="0" borderId="17" xfId="211" applyFont="1" applyFill="1" applyBorder="1" applyAlignment="1">
      <alignment vertical="center"/>
    </xf>
    <xf numFmtId="0" fontId="95" fillId="5" borderId="3" xfId="0" applyFont="1" applyFill="1" applyBorder="1" applyAlignment="1">
      <alignment horizontal="center" vertical="center"/>
    </xf>
    <xf numFmtId="49" fontId="95" fillId="5" borderId="3" xfId="0" applyNumberFormat="1" applyFont="1" applyFill="1" applyBorder="1" applyAlignment="1">
      <alignment horizontal="left" vertical="center" wrapText="1"/>
    </xf>
    <xf numFmtId="165" fontId="95" fillId="5" borderId="3" xfId="211" applyFont="1" applyFill="1" applyBorder="1" applyAlignment="1">
      <alignment horizontal="center" vertical="center"/>
    </xf>
    <xf numFmtId="166" fontId="95" fillId="5" borderId="3" xfId="0" applyNumberFormat="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vertical="center" wrapText="1"/>
    </xf>
    <xf numFmtId="165" fontId="95" fillId="5" borderId="3" xfId="211" applyFont="1" applyFill="1" applyBorder="1" applyAlignment="1">
      <alignment vertical="center"/>
    </xf>
    <xf numFmtId="165" fontId="93" fillId="6" borderId="11" xfId="211" applyFont="1" applyFill="1" applyBorder="1" applyAlignment="1">
      <alignment horizontal="right" vertical="center" wrapText="1"/>
    </xf>
    <xf numFmtId="0" fontId="93" fillId="0" borderId="17" xfId="0" applyFont="1" applyBorder="1" applyAlignment="1">
      <alignment vertical="center"/>
    </xf>
    <xf numFmtId="0" fontId="93" fillId="0" borderId="0" xfId="0" applyFont="1" applyAlignment="1">
      <alignment horizontal="center" vertical="center"/>
    </xf>
    <xf numFmtId="165" fontId="93" fillId="0" borderId="7" xfId="211" applyFont="1" applyFill="1" applyBorder="1" applyAlignment="1">
      <alignment vertical="center"/>
    </xf>
    <xf numFmtId="165" fontId="93" fillId="0" borderId="20" xfId="211" applyFont="1" applyFill="1" applyBorder="1" applyAlignment="1">
      <alignment vertical="center"/>
    </xf>
    <xf numFmtId="165" fontId="93" fillId="0" borderId="0" xfId="211" applyFont="1" applyFill="1"/>
    <xf numFmtId="165" fontId="93" fillId="0" borderId="0" xfId="211" applyFont="1" applyFill="1" applyAlignment="1"/>
    <xf numFmtId="0" fontId="93" fillId="6" borderId="0" xfId="0" applyFont="1" applyFill="1" applyAlignment="1">
      <alignment horizontal="center" vertical="center"/>
    </xf>
    <xf numFmtId="165" fontId="93" fillId="6" borderId="7" xfId="211" applyFont="1" applyFill="1" applyBorder="1" applyAlignment="1">
      <alignment vertical="center"/>
    </xf>
    <xf numFmtId="165" fontId="93" fillId="6" borderId="20" xfId="211" applyFont="1" applyFill="1" applyBorder="1" applyAlignment="1">
      <alignment vertical="center"/>
    </xf>
    <xf numFmtId="165" fontId="93" fillId="6" borderId="0" xfId="211" applyFont="1" applyFill="1"/>
    <xf numFmtId="165" fontId="93" fillId="6" borderId="0" xfId="211" applyFont="1" applyFill="1" applyAlignment="1"/>
    <xf numFmtId="0" fontId="93" fillId="6" borderId="0" xfId="0" applyFont="1" applyFill="1" applyAlignment="1">
      <alignment horizontal="center"/>
    </xf>
    <xf numFmtId="165" fontId="95" fillId="5" borderId="8" xfId="211" applyFont="1" applyFill="1" applyBorder="1" applyAlignment="1">
      <alignment horizontal="left" vertical="center"/>
    </xf>
    <xf numFmtId="0" fontId="90" fillId="4" borderId="6" xfId="0" applyFont="1" applyFill="1" applyBorder="1" applyAlignment="1">
      <alignment horizontal="center" vertical="center"/>
    </xf>
    <xf numFmtId="0" fontId="106" fillId="4" borderId="6" xfId="0" applyFont="1" applyFill="1" applyBorder="1" applyAlignment="1">
      <alignment horizontal="center" vertical="center"/>
    </xf>
    <xf numFmtId="165" fontId="90" fillId="4" borderId="6" xfId="21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 wrapText="1"/>
    </xf>
    <xf numFmtId="0" fontId="158" fillId="6" borderId="0" xfId="27" applyFont="1" applyFill="1"/>
    <xf numFmtId="165" fontId="158" fillId="6" borderId="0" xfId="185" applyFont="1" applyFill="1" applyBorder="1" applyAlignment="1" applyProtection="1"/>
    <xf numFmtId="1" fontId="158" fillId="6" borderId="0" xfId="27" applyNumberFormat="1" applyFont="1" applyFill="1"/>
    <xf numFmtId="0" fontId="122" fillId="6" borderId="0" xfId="27" applyFont="1" applyFill="1" applyAlignment="1">
      <alignment horizontal="center" vertical="center"/>
    </xf>
    <xf numFmtId="0" fontId="135" fillId="6" borderId="0" xfId="27" applyFont="1" applyFill="1" applyAlignment="1">
      <alignment horizontal="center"/>
    </xf>
    <xf numFmtId="0" fontId="122" fillId="6" borderId="0" xfId="27" applyFont="1" applyFill="1" applyAlignment="1">
      <alignment horizontal="center"/>
    </xf>
    <xf numFmtId="43" fontId="122" fillId="6" borderId="0" xfId="38" applyFont="1" applyFill="1" applyAlignment="1">
      <alignment horizontal="center"/>
    </xf>
    <xf numFmtId="165" fontId="158" fillId="6" borderId="0" xfId="185" applyFont="1" applyFill="1" applyBorder="1" applyProtection="1"/>
    <xf numFmtId="0" fontId="163" fillId="6" borderId="0" xfId="27" applyFont="1" applyFill="1"/>
    <xf numFmtId="165" fontId="163" fillId="6" borderId="0" xfId="185" applyFont="1" applyFill="1" applyBorder="1" applyProtection="1"/>
    <xf numFmtId="1" fontId="163" fillId="6" borderId="0" xfId="27" applyNumberFormat="1" applyFont="1" applyFill="1"/>
    <xf numFmtId="0" fontId="147" fillId="6" borderId="0" xfId="27" applyFont="1" applyFill="1"/>
    <xf numFmtId="165" fontId="147" fillId="6" borderId="0" xfId="185" applyFont="1" applyFill="1" applyBorder="1" applyProtection="1"/>
    <xf numFmtId="1" fontId="147" fillId="6" borderId="0" xfId="27" applyNumberFormat="1" applyFont="1" applyFill="1"/>
    <xf numFmtId="43" fontId="162" fillId="6" borderId="3" xfId="37" applyFont="1" applyFill="1" applyBorder="1" applyAlignment="1" applyProtection="1">
      <alignment horizontal="center" vertical="center"/>
    </xf>
    <xf numFmtId="43" fontId="162" fillId="6" borderId="3" xfId="38" applyFont="1" applyFill="1" applyBorder="1" applyAlignment="1" applyProtection="1">
      <alignment horizontal="center" vertical="center" wrapText="1"/>
    </xf>
    <xf numFmtId="43" fontId="162" fillId="6" borderId="3" xfId="37" applyFont="1" applyFill="1" applyBorder="1" applyAlignment="1" applyProtection="1">
      <alignment horizontal="center" vertical="center" wrapText="1"/>
    </xf>
    <xf numFmtId="0" fontId="122" fillId="26" borderId="3" xfId="27" applyFont="1" applyFill="1" applyBorder="1" applyAlignment="1">
      <alignment horizontal="center"/>
    </xf>
    <xf numFmtId="0" fontId="122" fillId="26" borderId="3" xfId="27" applyFont="1" applyFill="1" applyBorder="1" applyAlignment="1">
      <alignment wrapText="1"/>
    </xf>
    <xf numFmtId="43" fontId="122" fillId="26" borderId="3" xfId="37" applyFont="1" applyFill="1" applyBorder="1" applyAlignment="1"/>
    <xf numFmtId="43" fontId="122" fillId="26" borderId="3" xfId="38" applyFont="1" applyFill="1" applyBorder="1" applyAlignment="1">
      <alignment horizontal="center"/>
    </xf>
    <xf numFmtId="0" fontId="156" fillId="6" borderId="0" xfId="27" applyFont="1" applyFill="1"/>
    <xf numFmtId="165" fontId="156" fillId="6" borderId="0" xfId="185" applyFont="1" applyFill="1" applyBorder="1" applyAlignment="1"/>
    <xf numFmtId="49" fontId="156" fillId="6" borderId="0" xfId="27" applyNumberFormat="1" applyFont="1" applyFill="1"/>
    <xf numFmtId="0" fontId="121" fillId="6" borderId="11" xfId="27" applyFont="1" applyFill="1" applyBorder="1" applyAlignment="1">
      <alignment horizontal="center" vertical="center"/>
    </xf>
    <xf numFmtId="0" fontId="121" fillId="6" borderId="11" xfId="27" applyFont="1" applyFill="1" applyBorder="1" applyAlignment="1">
      <alignment vertical="center" wrapText="1"/>
    </xf>
    <xf numFmtId="43" fontId="121" fillId="6" borderId="11" xfId="37" applyFont="1" applyFill="1" applyBorder="1" applyAlignment="1">
      <alignment vertical="center"/>
    </xf>
    <xf numFmtId="43" fontId="121" fillId="6" borderId="11" xfId="38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horizontal="center" vertical="center"/>
    </xf>
    <xf numFmtId="0" fontId="156" fillId="6" borderId="0" xfId="27" applyFont="1" applyFill="1" applyAlignment="1">
      <alignment vertical="center"/>
    </xf>
    <xf numFmtId="165" fontId="156" fillId="6" borderId="0" xfId="185" applyFont="1" applyFill="1" applyBorder="1" applyAlignment="1">
      <alignment vertical="center"/>
    </xf>
    <xf numFmtId="49" fontId="156" fillId="6" borderId="0" xfId="27" applyNumberFormat="1" applyFont="1" applyFill="1" applyAlignment="1">
      <alignment vertical="center"/>
    </xf>
    <xf numFmtId="0" fontId="121" fillId="6" borderId="11" xfId="27" applyFont="1" applyFill="1" applyBorder="1" applyAlignment="1">
      <alignment horizontal="center"/>
    </xf>
    <xf numFmtId="0" fontId="121" fillId="6" borderId="11" xfId="27" applyFont="1" applyFill="1" applyBorder="1" applyAlignment="1">
      <alignment wrapText="1"/>
    </xf>
    <xf numFmtId="43" fontId="121" fillId="6" borderId="11" xfId="37" applyFont="1" applyFill="1" applyBorder="1" applyAlignment="1"/>
    <xf numFmtId="43" fontId="121" fillId="6" borderId="11" xfId="38" applyFont="1" applyFill="1" applyBorder="1" applyAlignment="1">
      <alignment horizontal="center"/>
    </xf>
    <xf numFmtId="0" fontId="121" fillId="6" borderId="11" xfId="27" applyFont="1" applyFill="1" applyBorder="1"/>
    <xf numFmtId="0" fontId="121" fillId="6" borderId="11" xfId="27" applyFont="1" applyFill="1" applyBorder="1" applyAlignment="1">
      <alignment vertical="center"/>
    </xf>
    <xf numFmtId="0" fontId="121" fillId="6" borderId="17" xfId="27" applyFont="1" applyFill="1" applyBorder="1" applyAlignment="1">
      <alignment horizontal="center"/>
    </xf>
    <xf numFmtId="0" fontId="121" fillId="6" borderId="17" xfId="27" quotePrefix="1" applyFont="1" applyFill="1" applyBorder="1" applyAlignment="1">
      <alignment wrapText="1"/>
    </xf>
    <xf numFmtId="43" fontId="121" fillId="6" borderId="17" xfId="37" applyFont="1" applyFill="1" applyBorder="1" applyAlignment="1"/>
    <xf numFmtId="43" fontId="121" fillId="6" borderId="17" xfId="38" applyFont="1" applyFill="1" applyBorder="1" applyAlignment="1">
      <alignment horizontal="center"/>
    </xf>
    <xf numFmtId="0" fontId="155" fillId="6" borderId="0" xfId="27" applyFont="1" applyFill="1"/>
    <xf numFmtId="165" fontId="155" fillId="6" borderId="0" xfId="185" applyFont="1" applyFill="1" applyBorder="1" applyAlignment="1"/>
    <xf numFmtId="49" fontId="155" fillId="6" borderId="0" xfId="27" applyNumberFormat="1" applyFont="1" applyFill="1"/>
    <xf numFmtId="0" fontId="121" fillId="6" borderId="0" xfId="27" applyFont="1" applyFill="1" applyAlignment="1">
      <alignment horizontal="center" vertical="center"/>
    </xf>
    <xf numFmtId="0" fontId="135" fillId="6" borderId="0" xfId="27" applyFont="1" applyFill="1"/>
    <xf numFmtId="43" fontId="121" fillId="6" borderId="0" xfId="37" applyFont="1" applyFill="1" applyBorder="1"/>
    <xf numFmtId="43" fontId="121" fillId="6" borderId="0" xfId="38" applyFont="1" applyFill="1" applyBorder="1" applyAlignment="1">
      <alignment horizontal="center" wrapText="1"/>
    </xf>
    <xf numFmtId="43" fontId="121" fillId="6" borderId="0" xfId="37" applyFont="1" applyFill="1" applyBorder="1" applyAlignment="1">
      <alignment horizontal="center"/>
    </xf>
    <xf numFmtId="43" fontId="121" fillId="6" borderId="0" xfId="38" applyFont="1" applyFill="1" applyBorder="1" applyAlignment="1">
      <alignment horizontal="center"/>
    </xf>
    <xf numFmtId="0" fontId="121" fillId="6" borderId="0" xfId="27" applyFont="1" applyFill="1" applyAlignment="1">
      <alignment horizontal="center"/>
    </xf>
    <xf numFmtId="0" fontId="164" fillId="6" borderId="0" xfId="27" applyFont="1" applyFill="1"/>
    <xf numFmtId="165" fontId="164" fillId="6" borderId="0" xfId="185" applyFont="1" applyFill="1" applyBorder="1"/>
    <xf numFmtId="1" fontId="164" fillId="6" borderId="0" xfId="27" applyNumberFormat="1" applyFont="1" applyFill="1"/>
    <xf numFmtId="0" fontId="165" fillId="0" borderId="0" xfId="10" applyFont="1" applyAlignment="1">
      <alignment vertical="center"/>
    </xf>
    <xf numFmtId="43" fontId="166" fillId="0" borderId="0" xfId="55" applyFont="1"/>
    <xf numFmtId="0" fontId="166" fillId="0" borderId="0" xfId="110" applyFont="1"/>
    <xf numFmtId="0" fontId="167" fillId="0" borderId="0" xfId="110" applyFont="1"/>
    <xf numFmtId="165" fontId="122" fillId="0" borderId="3" xfId="3" applyFont="1" applyBorder="1" applyAlignment="1">
      <alignment horizontal="center" vertical="center"/>
    </xf>
    <xf numFmtId="165" fontId="122" fillId="0" borderId="3" xfId="3" applyFont="1" applyFill="1" applyBorder="1" applyAlignment="1">
      <alignment horizontal="center" vertical="center"/>
    </xf>
    <xf numFmtId="0" fontId="124" fillId="0" borderId="11" xfId="0" applyFont="1" applyBorder="1" applyAlignment="1">
      <alignment horizontal="center"/>
    </xf>
    <xf numFmtId="0" fontId="124" fillId="0" borderId="11" xfId="0" applyFont="1" applyBorder="1"/>
    <xf numFmtId="165" fontId="160" fillId="0" borderId="3" xfId="317" applyFont="1" applyFill="1" applyBorder="1" applyAlignment="1">
      <alignment horizontal="center" vertical="center" wrapText="1"/>
    </xf>
    <xf numFmtId="43" fontId="168" fillId="0" borderId="19" xfId="55" applyFont="1" applyFill="1" applyBorder="1" applyAlignment="1">
      <alignment horizontal="center" vertical="center"/>
    </xf>
    <xf numFmtId="0" fontId="169" fillId="0" borderId="0" xfId="110" applyFont="1" applyAlignment="1">
      <alignment horizontal="center" vertical="center"/>
    </xf>
    <xf numFmtId="43" fontId="170" fillId="0" borderId="0" xfId="55" applyFont="1" applyAlignment="1">
      <alignment horizontal="center" vertical="center"/>
    </xf>
    <xf numFmtId="43" fontId="170" fillId="0" borderId="0" xfId="55" applyFont="1"/>
    <xf numFmtId="0" fontId="170" fillId="0" borderId="0" xfId="110" applyFont="1" applyAlignment="1">
      <alignment horizontal="center" vertical="center"/>
    </xf>
    <xf numFmtId="43" fontId="168" fillId="0" borderId="19" xfId="37" applyFont="1" applyFill="1" applyBorder="1" applyAlignment="1">
      <alignment horizontal="center" vertical="center"/>
    </xf>
    <xf numFmtId="43" fontId="168" fillId="22" borderId="3" xfId="110" applyNumberFormat="1" applyFont="1" applyFill="1" applyBorder="1" applyAlignment="1">
      <alignment vertical="center"/>
    </xf>
    <xf numFmtId="43" fontId="168" fillId="22" borderId="3" xfId="37" applyFont="1" applyFill="1" applyBorder="1" applyAlignment="1">
      <alignment horizontal="center" vertical="center"/>
    </xf>
    <xf numFmtId="0" fontId="170" fillId="0" borderId="0" xfId="110" applyFont="1" applyAlignment="1">
      <alignment vertical="center"/>
    </xf>
    <xf numFmtId="43" fontId="170" fillId="0" borderId="0" xfId="55" applyFont="1" applyFill="1" applyAlignment="1">
      <alignment vertical="center"/>
    </xf>
    <xf numFmtId="43" fontId="168" fillId="7" borderId="3" xfId="55" applyFont="1" applyFill="1" applyBorder="1" applyAlignment="1">
      <alignment vertical="center"/>
    </xf>
    <xf numFmtId="43" fontId="168" fillId="7" borderId="3" xfId="37" applyFont="1" applyFill="1" applyBorder="1" applyAlignment="1">
      <alignment horizontal="center" vertical="center" wrapText="1"/>
    </xf>
    <xf numFmtId="43" fontId="168" fillId="7" borderId="3" xfId="37" applyFont="1" applyFill="1" applyBorder="1" applyAlignment="1">
      <alignment horizontal="center" vertical="center"/>
    </xf>
    <xf numFmtId="43" fontId="168" fillId="0" borderId="3" xfId="55" applyFont="1" applyFill="1" applyBorder="1" applyAlignment="1">
      <alignment horizontal="center" vertical="center"/>
    </xf>
    <xf numFmtId="43" fontId="168" fillId="0" borderId="3" xfId="37" applyFont="1" applyFill="1" applyBorder="1" applyAlignment="1">
      <alignment horizontal="center" vertical="center"/>
    </xf>
    <xf numFmtId="0" fontId="171" fillId="0" borderId="3" xfId="110" applyFont="1" applyBorder="1" applyAlignment="1">
      <alignment horizontal="center" vertical="center"/>
    </xf>
    <xf numFmtId="0" fontId="171" fillId="0" borderId="3" xfId="110" applyFont="1" applyBorder="1" applyAlignment="1">
      <alignment vertical="center" wrapText="1"/>
    </xf>
    <xf numFmtId="43" fontId="171" fillId="0" borderId="3" xfId="55" applyFont="1" applyFill="1" applyBorder="1" applyAlignment="1">
      <alignment vertical="center"/>
    </xf>
    <xf numFmtId="43" fontId="171" fillId="0" borderId="3" xfId="110" applyNumberFormat="1" applyFont="1" applyBorder="1" applyAlignment="1">
      <alignment vertical="center"/>
    </xf>
    <xf numFmtId="43" fontId="171" fillId="0" borderId="3" xfId="37" applyFont="1" applyFill="1" applyBorder="1" applyAlignment="1">
      <alignment horizontal="center" vertical="center" readingOrder="1"/>
    </xf>
    <xf numFmtId="43" fontId="171" fillId="0" borderId="3" xfId="37" applyFont="1" applyFill="1" applyBorder="1" applyAlignment="1">
      <alignment vertical="center"/>
    </xf>
    <xf numFmtId="43" fontId="171" fillId="0" borderId="3" xfId="37" applyFont="1" applyFill="1" applyBorder="1" applyAlignment="1">
      <alignment horizontal="center" vertical="center"/>
    </xf>
    <xf numFmtId="43" fontId="168" fillId="0" borderId="3" xfId="55" applyFont="1" applyFill="1" applyBorder="1" applyAlignment="1">
      <alignment vertical="center"/>
    </xf>
    <xf numFmtId="43" fontId="168" fillId="0" borderId="3" xfId="110" applyNumberFormat="1" applyFont="1" applyBorder="1" applyAlignment="1">
      <alignment vertical="center"/>
    </xf>
    <xf numFmtId="43" fontId="131" fillId="0" borderId="3" xfId="37" applyFont="1" applyBorder="1" applyAlignment="1">
      <alignment vertical="center"/>
    </xf>
    <xf numFmtId="0" fontId="171" fillId="0" borderId="3" xfId="110" applyFont="1" applyBorder="1" applyAlignment="1">
      <alignment vertical="center"/>
    </xf>
    <xf numFmtId="0" fontId="171" fillId="0" borderId="3" xfId="110" applyFont="1" applyBorder="1" applyAlignment="1">
      <alignment horizontal="center" vertical="center" wrapText="1"/>
    </xf>
    <xf numFmtId="0" fontId="171" fillId="0" borderId="3" xfId="110" applyFont="1" applyBorder="1" applyAlignment="1">
      <alignment horizontal="left" vertical="center" wrapText="1"/>
    </xf>
    <xf numFmtId="49" fontId="151" fillId="27" borderId="37" xfId="55" applyNumberFormat="1" applyFont="1" applyFill="1" applyBorder="1" applyAlignment="1">
      <alignment horizontal="center" vertical="center" wrapText="1" readingOrder="1"/>
    </xf>
    <xf numFmtId="167" fontId="129" fillId="27" borderId="37" xfId="55" applyNumberFormat="1" applyFont="1" applyFill="1" applyBorder="1" applyAlignment="1">
      <alignment vertical="center" wrapText="1"/>
    </xf>
    <xf numFmtId="168" fontId="129" fillId="27" borderId="37" xfId="15" applyNumberFormat="1" applyFont="1" applyFill="1" applyBorder="1" applyAlignment="1">
      <alignment horizontal="right" vertical="center" wrapText="1"/>
    </xf>
    <xf numFmtId="167" fontId="129" fillId="27" borderId="37" xfId="55" applyNumberFormat="1" applyFont="1" applyFill="1" applyBorder="1" applyAlignment="1">
      <alignment horizontal="right" vertical="center" wrapText="1"/>
    </xf>
    <xf numFmtId="167" fontId="91" fillId="27" borderId="37" xfId="55" applyNumberFormat="1" applyFont="1" applyFill="1" applyBorder="1" applyAlignment="1">
      <alignment horizontal="right" vertical="center" wrapText="1"/>
    </xf>
    <xf numFmtId="2" fontId="91" fillId="27" borderId="37" xfId="55" applyNumberFormat="1" applyFont="1" applyFill="1" applyBorder="1" applyAlignment="1">
      <alignment horizontal="center" vertical="center" wrapText="1"/>
    </xf>
    <xf numFmtId="43" fontId="91" fillId="27" borderId="37" xfId="55" applyFont="1" applyFill="1" applyBorder="1" applyAlignment="1">
      <alignment vertical="center" wrapText="1"/>
    </xf>
    <xf numFmtId="0" fontId="95" fillId="25" borderId="8" xfId="0" applyFont="1" applyFill="1" applyBorder="1" applyAlignment="1">
      <alignment horizontal="center" vertical="center"/>
    </xf>
    <xf numFmtId="43" fontId="95" fillId="25" borderId="8" xfId="55" applyFont="1" applyFill="1" applyBorder="1" applyAlignment="1">
      <alignment vertical="center"/>
    </xf>
    <xf numFmtId="43" fontId="95" fillId="25" borderId="8" xfId="37" applyFont="1" applyFill="1" applyBorder="1" applyAlignment="1">
      <alignment horizontal="center" vertical="center"/>
    </xf>
    <xf numFmtId="43" fontId="95" fillId="25" borderId="8" xfId="37" applyFont="1" applyFill="1" applyBorder="1" applyAlignment="1">
      <alignment vertical="center"/>
    </xf>
    <xf numFmtId="0" fontId="93" fillId="0" borderId="3" xfId="0" applyFont="1" applyBorder="1" applyAlignment="1">
      <alignment horizontal="left" vertical="center"/>
    </xf>
    <xf numFmtId="49" fontId="122" fillId="26" borderId="3" xfId="47" applyNumberFormat="1" applyFont="1" applyFill="1" applyBorder="1" applyAlignment="1">
      <alignment horizontal="center"/>
    </xf>
    <xf numFmtId="49" fontId="121" fillId="6" borderId="11" xfId="47" applyNumberFormat="1" applyFont="1" applyFill="1" applyBorder="1" applyAlignment="1">
      <alignment horizontal="center" vertical="center"/>
    </xf>
    <xf numFmtId="49" fontId="121" fillId="6" borderId="11" xfId="47" applyNumberFormat="1" applyFont="1" applyFill="1" applyBorder="1" applyAlignment="1">
      <alignment horizontal="center"/>
    </xf>
    <xf numFmtId="49" fontId="121" fillId="0" borderId="17" xfId="47" applyNumberFormat="1" applyFont="1" applyBorder="1" applyAlignment="1">
      <alignment horizontal="center"/>
    </xf>
    <xf numFmtId="43" fontId="121" fillId="6" borderId="0" xfId="47" applyFont="1" applyFill="1" applyBorder="1" applyAlignment="1">
      <alignment horizontal="center"/>
    </xf>
    <xf numFmtId="0" fontId="121" fillId="6" borderId="10" xfId="0" applyFont="1" applyFill="1" applyBorder="1" applyAlignment="1">
      <alignment horizontal="center"/>
    </xf>
    <xf numFmtId="0" fontId="121" fillId="0" borderId="10" xfId="0" applyFont="1" applyBorder="1" applyAlignment="1">
      <alignment shrinkToFit="1"/>
    </xf>
    <xf numFmtId="165" fontId="121" fillId="6" borderId="10" xfId="211" applyFont="1" applyFill="1" applyBorder="1" applyAlignment="1" applyProtection="1">
      <alignment horizontal="center" shrinkToFit="1"/>
    </xf>
    <xf numFmtId="0" fontId="124" fillId="6" borderId="15" xfId="0" applyFont="1" applyFill="1" applyBorder="1" applyAlignment="1">
      <alignment shrinkToFit="1"/>
    </xf>
    <xf numFmtId="0" fontId="121" fillId="0" borderId="0" xfId="0" applyFont="1" applyAlignment="1">
      <alignment horizontal="left" vertical="center"/>
    </xf>
    <xf numFmtId="165" fontId="121" fillId="0" borderId="0" xfId="3" applyFont="1" applyFill="1" applyBorder="1" applyAlignment="1">
      <alignment horizontal="center" vertical="center"/>
    </xf>
    <xf numFmtId="165" fontId="121" fillId="0" borderId="0" xfId="3" applyFont="1" applyFill="1" applyBorder="1" applyAlignment="1">
      <alignment vertical="center"/>
    </xf>
    <xf numFmtId="165" fontId="131" fillId="0" borderId="26" xfId="3" applyFont="1" applyFill="1" applyBorder="1" applyAlignment="1">
      <alignment horizontal="center" vertical="center"/>
    </xf>
    <xf numFmtId="43" fontId="133" fillId="0" borderId="0" xfId="0" applyNumberFormat="1" applyFont="1" applyAlignment="1">
      <alignment vertical="center"/>
    </xf>
    <xf numFmtId="0" fontId="124" fillId="6" borderId="9" xfId="0" applyFont="1" applyFill="1" applyBorder="1" applyAlignment="1">
      <alignment horizontal="center"/>
    </xf>
    <xf numFmtId="0" fontId="124" fillId="0" borderId="33" xfId="0" applyFont="1" applyBorder="1" applyAlignment="1">
      <alignment shrinkToFit="1"/>
    </xf>
    <xf numFmtId="165" fontId="124" fillId="6" borderId="9" xfId="211" applyFont="1" applyFill="1" applyBorder="1" applyAlignment="1" applyProtection="1">
      <alignment horizontal="center" shrinkToFit="1"/>
    </xf>
    <xf numFmtId="0" fontId="135" fillId="0" borderId="0" xfId="0" applyFont="1" applyAlignment="1">
      <alignment horizontal="left"/>
    </xf>
    <xf numFmtId="0" fontId="148" fillId="0" borderId="0" xfId="0" applyFont="1" applyAlignment="1">
      <alignment horizontal="center"/>
    </xf>
    <xf numFmtId="0" fontId="148" fillId="0" borderId="24" xfId="0" applyFont="1" applyBorder="1" applyAlignment="1">
      <alignment horizontal="center"/>
    </xf>
    <xf numFmtId="165" fontId="122" fillId="0" borderId="19" xfId="3" applyFont="1" applyBorder="1" applyAlignment="1">
      <alignment horizontal="center" vertical="center" wrapText="1"/>
    </xf>
    <xf numFmtId="165" fontId="122" fillId="0" borderId="4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 wrapText="1"/>
    </xf>
    <xf numFmtId="165" fontId="122" fillId="0" borderId="23" xfId="3" applyFont="1" applyBorder="1" applyAlignment="1">
      <alignment horizontal="center" vertical="center"/>
    </xf>
    <xf numFmtId="165" fontId="122" fillId="0" borderId="19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/>
    </xf>
    <xf numFmtId="0" fontId="122" fillId="0" borderId="19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165" fontId="122" fillId="0" borderId="23" xfId="3" applyFont="1" applyBorder="1" applyAlignment="1">
      <alignment horizontal="center" vertical="center" wrapText="1"/>
    </xf>
    <xf numFmtId="0" fontId="149" fillId="0" borderId="37" xfId="25" applyFont="1" applyBorder="1" applyAlignment="1">
      <alignment horizontal="center" vertical="center" wrapText="1" readingOrder="1"/>
    </xf>
    <xf numFmtId="0" fontId="149" fillId="0" borderId="37" xfId="25" applyFont="1" applyBorder="1" applyAlignment="1">
      <alignment horizontal="center" vertical="center" readingOrder="1"/>
    </xf>
    <xf numFmtId="0" fontId="149" fillId="23" borderId="38" xfId="25" applyFont="1" applyFill="1" applyBorder="1" applyAlignment="1">
      <alignment horizontal="center" vertical="center" wrapText="1" readingOrder="1"/>
    </xf>
    <xf numFmtId="0" fontId="149" fillId="23" borderId="39" xfId="25" applyFont="1" applyFill="1" applyBorder="1" applyAlignment="1">
      <alignment horizontal="center" vertical="center" wrapText="1" readingOrder="1"/>
    </xf>
    <xf numFmtId="0" fontId="149" fillId="23" borderId="40" xfId="25" applyFont="1" applyFill="1" applyBorder="1" applyAlignment="1">
      <alignment horizontal="center" vertical="center" wrapText="1" readingOrder="1"/>
    </xf>
    <xf numFmtId="0" fontId="144" fillId="0" borderId="0" xfId="0" applyFont="1" applyAlignment="1">
      <alignment horizontal="center"/>
    </xf>
    <xf numFmtId="0" fontId="149" fillId="24" borderId="38" xfId="25" applyFont="1" applyFill="1" applyBorder="1" applyAlignment="1">
      <alignment horizontal="center" vertical="center" wrapText="1" readingOrder="1"/>
    </xf>
    <xf numFmtId="0" fontId="149" fillId="24" borderId="39" xfId="25" applyFont="1" applyFill="1" applyBorder="1" applyAlignment="1">
      <alignment horizontal="center" vertical="center" wrapText="1" readingOrder="1"/>
    </xf>
    <xf numFmtId="0" fontId="149" fillId="24" borderId="40" xfId="25" applyFont="1" applyFill="1" applyBorder="1" applyAlignment="1">
      <alignment horizontal="center" vertical="center" wrapText="1" readingOrder="1"/>
    </xf>
    <xf numFmtId="0" fontId="149" fillId="5" borderId="38" xfId="25" applyFont="1" applyFill="1" applyBorder="1" applyAlignment="1">
      <alignment horizontal="center" vertical="center" wrapText="1" readingOrder="1"/>
    </xf>
    <xf numFmtId="0" fontId="149" fillId="5" borderId="39" xfId="25" applyFont="1" applyFill="1" applyBorder="1" applyAlignment="1">
      <alignment horizontal="center" vertical="center" wrapText="1" readingOrder="1"/>
    </xf>
    <xf numFmtId="0" fontId="149" fillId="5" borderId="40" xfId="25" applyFont="1" applyFill="1" applyBorder="1" applyAlignment="1">
      <alignment horizontal="center" vertical="center" wrapText="1" readingOrder="1"/>
    </xf>
    <xf numFmtId="0" fontId="148" fillId="6" borderId="0" xfId="0" applyFont="1" applyFill="1" applyAlignment="1">
      <alignment horizontal="center"/>
    </xf>
    <xf numFmtId="0" fontId="148" fillId="6" borderId="24" xfId="0" applyFont="1" applyFill="1" applyBorder="1" applyAlignment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/>
    </xf>
    <xf numFmtId="165" fontId="122" fillId="0" borderId="8" xfId="211" applyFont="1" applyFill="1" applyBorder="1" applyAlignment="1" applyProtection="1">
      <alignment horizontal="center" vertical="center"/>
    </xf>
    <xf numFmtId="165" fontId="122" fillId="0" borderId="4" xfId="211" applyFont="1" applyFill="1" applyBorder="1" applyAlignment="1" applyProtection="1">
      <alignment horizontal="center" vertical="center"/>
    </xf>
    <xf numFmtId="0" fontId="122" fillId="6" borderId="25" xfId="0" applyFont="1" applyFill="1" applyBorder="1" applyAlignment="1">
      <alignment horizontal="center" vertical="center" wrapText="1"/>
    </xf>
    <xf numFmtId="0" fontId="122" fillId="6" borderId="22" xfId="0" applyFont="1" applyFill="1" applyBorder="1" applyAlignment="1">
      <alignment horizontal="center" vertical="center" wrapText="1"/>
    </xf>
    <xf numFmtId="165" fontId="122" fillId="6" borderId="25" xfId="211" applyFont="1" applyFill="1" applyBorder="1" applyAlignment="1" applyProtection="1">
      <alignment horizontal="center" vertical="center" wrapText="1"/>
    </xf>
    <xf numFmtId="165" fontId="122" fillId="6" borderId="22" xfId="211" applyFont="1" applyFill="1" applyBorder="1" applyAlignment="1" applyProtection="1">
      <alignment horizontal="center" vertical="center" wrapText="1"/>
    </xf>
    <xf numFmtId="0" fontId="122" fillId="6" borderId="25" xfId="0" applyFont="1" applyFill="1" applyBorder="1" applyAlignment="1">
      <alignment horizontal="center" vertical="center"/>
    </xf>
    <xf numFmtId="0" fontId="122" fillId="6" borderId="2" xfId="0" applyFont="1" applyFill="1" applyBorder="1" applyAlignment="1">
      <alignment horizontal="center" vertical="center"/>
    </xf>
    <xf numFmtId="0" fontId="122" fillId="6" borderId="22" xfId="0" applyFont="1" applyFill="1" applyBorder="1" applyAlignment="1">
      <alignment horizontal="center" vertical="center"/>
    </xf>
    <xf numFmtId="0" fontId="122" fillId="5" borderId="30" xfId="0" applyFont="1" applyFill="1" applyBorder="1" applyAlignment="1">
      <alignment horizontal="center"/>
    </xf>
    <xf numFmtId="0" fontId="122" fillId="5" borderId="31" xfId="0" applyFont="1" applyFill="1" applyBorder="1" applyAlignment="1">
      <alignment horizontal="center"/>
    </xf>
    <xf numFmtId="0" fontId="122" fillId="5" borderId="5" xfId="0" applyFont="1" applyFill="1" applyBorder="1" applyAlignment="1">
      <alignment horizontal="center"/>
    </xf>
    <xf numFmtId="0" fontId="122" fillId="6" borderId="19" xfId="0" applyFont="1" applyFill="1" applyBorder="1" applyAlignment="1">
      <alignment horizontal="center" vertical="center" wrapText="1"/>
    </xf>
    <xf numFmtId="0" fontId="122" fillId="6" borderId="8" xfId="0" applyFont="1" applyFill="1" applyBorder="1" applyAlignment="1">
      <alignment horizontal="center" vertical="center" wrapText="1"/>
    </xf>
    <xf numFmtId="0" fontId="122" fillId="6" borderId="4" xfId="0" applyFont="1" applyFill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/>
    </xf>
    <xf numFmtId="0" fontId="122" fillId="6" borderId="19" xfId="0" applyFont="1" applyFill="1" applyBorder="1" applyAlignment="1">
      <alignment horizontal="center" vertical="center"/>
    </xf>
    <xf numFmtId="0" fontId="122" fillId="6" borderId="8" xfId="0" applyFont="1" applyFill="1" applyBorder="1" applyAlignment="1">
      <alignment horizontal="center" vertical="center"/>
    </xf>
    <xf numFmtId="0" fontId="122" fillId="6" borderId="4" xfId="0" applyFont="1" applyFill="1" applyBorder="1" applyAlignment="1">
      <alignment horizontal="center" vertical="center"/>
    </xf>
    <xf numFmtId="0" fontId="148" fillId="0" borderId="0" xfId="0" applyFont="1" applyAlignment="1">
      <alignment horizontal="center" vertical="center"/>
    </xf>
    <xf numFmtId="0" fontId="148" fillId="6" borderId="24" xfId="0" applyFont="1" applyFill="1" applyBorder="1" applyAlignment="1">
      <alignment horizontal="center"/>
    </xf>
    <xf numFmtId="0" fontId="122" fillId="6" borderId="3" xfId="0" applyFont="1" applyFill="1" applyBorder="1" applyAlignment="1">
      <alignment horizontal="center" vertical="center" wrapText="1"/>
    </xf>
    <xf numFmtId="0" fontId="122" fillId="6" borderId="3" xfId="0" applyFont="1" applyFill="1" applyBorder="1" applyAlignment="1">
      <alignment horizontal="center" vertical="center"/>
    </xf>
    <xf numFmtId="0" fontId="122" fillId="0" borderId="26" xfId="0" applyFont="1" applyBorder="1" applyAlignment="1">
      <alignment horizontal="center" wrapText="1"/>
    </xf>
    <xf numFmtId="0" fontId="122" fillId="0" borderId="0" xfId="0" applyFont="1" applyAlignment="1">
      <alignment horizontal="center"/>
    </xf>
    <xf numFmtId="0" fontId="122" fillId="0" borderId="19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wrapText="1"/>
    </xf>
    <xf numFmtId="2" fontId="122" fillId="0" borderId="19" xfId="211" applyNumberFormat="1" applyFont="1" applyFill="1" applyBorder="1" applyAlignment="1" applyProtection="1">
      <alignment horizontal="center" vertical="center" wrapText="1"/>
    </xf>
    <xf numFmtId="2" fontId="122" fillId="0" borderId="8" xfId="211" applyNumberFormat="1" applyFont="1" applyFill="1" applyBorder="1" applyAlignment="1" applyProtection="1">
      <alignment horizontal="center" vertical="center" wrapText="1"/>
    </xf>
    <xf numFmtId="2" fontId="122" fillId="0" borderId="4" xfId="211" applyNumberFormat="1" applyFont="1" applyFill="1" applyBorder="1" applyAlignment="1" applyProtection="1">
      <alignment horizontal="center" vertical="center" wrapText="1"/>
    </xf>
    <xf numFmtId="0" fontId="148" fillId="6" borderId="0" xfId="0" applyFont="1" applyFill="1" applyAlignment="1">
      <alignment horizontal="center" vertical="center"/>
    </xf>
    <xf numFmtId="165" fontId="122" fillId="6" borderId="25" xfId="211" applyFont="1" applyFill="1" applyBorder="1" applyAlignment="1" applyProtection="1">
      <alignment horizontal="center" wrapText="1"/>
    </xf>
    <xf numFmtId="165" fontId="122" fillId="6" borderId="2" xfId="211" applyFont="1" applyFill="1" applyBorder="1" applyAlignment="1" applyProtection="1">
      <alignment horizontal="center" wrapText="1"/>
    </xf>
    <xf numFmtId="165" fontId="122" fillId="6" borderId="22" xfId="211" applyFont="1" applyFill="1" applyBorder="1" applyAlignment="1" applyProtection="1">
      <alignment horizontal="center" wrapText="1"/>
    </xf>
    <xf numFmtId="2" fontId="122" fillId="0" borderId="19" xfId="211" applyNumberFormat="1" applyFont="1" applyFill="1" applyBorder="1" applyAlignment="1" applyProtection="1">
      <alignment horizontal="center" vertical="center"/>
    </xf>
    <xf numFmtId="2" fontId="122" fillId="0" borderId="8" xfId="211" applyNumberFormat="1" applyFont="1" applyFill="1" applyBorder="1" applyAlignment="1" applyProtection="1">
      <alignment horizontal="center" vertical="center"/>
    </xf>
    <xf numFmtId="2" fontId="122" fillId="0" borderId="4" xfId="211" applyNumberFormat="1" applyFont="1" applyFill="1" applyBorder="1" applyAlignment="1" applyProtection="1">
      <alignment horizontal="center" vertical="center"/>
    </xf>
    <xf numFmtId="165" fontId="122" fillId="6" borderId="25" xfId="211" applyFont="1" applyFill="1" applyBorder="1" applyAlignment="1" applyProtection="1">
      <alignment horizontal="center" vertical="center"/>
    </xf>
    <xf numFmtId="165" fontId="122" fillId="6" borderId="22" xfId="211" applyFont="1" applyFill="1" applyBorder="1" applyAlignment="1" applyProtection="1">
      <alignment horizontal="center" vertical="center"/>
    </xf>
    <xf numFmtId="0" fontId="168" fillId="7" borderId="3" xfId="110" applyFont="1" applyFill="1" applyBorder="1" applyAlignment="1">
      <alignment horizontal="left" vertical="center"/>
    </xf>
    <xf numFmtId="0" fontId="168" fillId="0" borderId="3" xfId="110" applyFont="1" applyBorder="1" applyAlignment="1">
      <alignment horizontal="left" vertical="center" wrapText="1"/>
    </xf>
    <xf numFmtId="0" fontId="165" fillId="0" borderId="0" xfId="10" applyFont="1" applyAlignment="1">
      <alignment horizontal="center" vertical="center"/>
    </xf>
    <xf numFmtId="0" fontId="165" fillId="0" borderId="24" xfId="110" applyFont="1" applyBorder="1" applyAlignment="1">
      <alignment horizontal="center" vertical="center"/>
    </xf>
    <xf numFmtId="43" fontId="168" fillId="0" borderId="3" xfId="55" applyFont="1" applyFill="1" applyBorder="1" applyAlignment="1">
      <alignment horizontal="center" vertical="center" wrapText="1"/>
    </xf>
    <xf numFmtId="43" fontId="168" fillId="0" borderId="19" xfId="55" applyFont="1" applyFill="1" applyBorder="1" applyAlignment="1">
      <alignment horizontal="center" vertical="center"/>
    </xf>
    <xf numFmtId="43" fontId="168" fillId="0" borderId="4" xfId="55" applyFont="1" applyFill="1" applyBorder="1" applyAlignment="1">
      <alignment horizontal="center" vertical="center"/>
    </xf>
    <xf numFmtId="0" fontId="168" fillId="0" borderId="25" xfId="110" applyFont="1" applyBorder="1" applyAlignment="1">
      <alignment horizontal="left" vertical="center"/>
    </xf>
    <xf numFmtId="0" fontId="168" fillId="0" borderId="22" xfId="110" applyFont="1" applyBorder="1" applyAlignment="1">
      <alignment horizontal="left" vertical="center"/>
    </xf>
    <xf numFmtId="0" fontId="168" fillId="0" borderId="29" xfId="110" applyFont="1" applyBorder="1" applyAlignment="1">
      <alignment horizontal="center" vertical="center"/>
    </xf>
    <xf numFmtId="0" fontId="168" fillId="0" borderId="23" xfId="110" applyFont="1" applyBorder="1" applyAlignment="1">
      <alignment horizontal="center" vertical="center"/>
    </xf>
    <xf numFmtId="0" fontId="168" fillId="0" borderId="12" xfId="110" applyFont="1" applyBorder="1" applyAlignment="1">
      <alignment horizontal="center" vertical="center"/>
    </xf>
    <xf numFmtId="0" fontId="168" fillId="0" borderId="18" xfId="110" applyFont="1" applyBorder="1" applyAlignment="1">
      <alignment horizontal="center" vertical="center"/>
    </xf>
    <xf numFmtId="0" fontId="168" fillId="22" borderId="3" xfId="110" applyFont="1" applyFill="1" applyBorder="1" applyAlignment="1">
      <alignment horizontal="center" vertical="center"/>
    </xf>
    <xf numFmtId="0" fontId="168" fillId="0" borderId="3" xfId="110" applyFont="1" applyBorder="1" applyAlignment="1">
      <alignment horizontal="left" vertical="center" wrapText="1" shrinkToFit="1"/>
    </xf>
    <xf numFmtId="0" fontId="168" fillId="0" borderId="3" xfId="110" applyFont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90" fillId="0" borderId="24" xfId="0" applyFont="1" applyBorder="1" applyAlignment="1">
      <alignment horizontal="center"/>
    </xf>
    <xf numFmtId="43" fontId="95" fillId="0" borderId="3" xfId="55" applyFont="1" applyBorder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43" fontId="95" fillId="0" borderId="3" xfId="55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43" fontId="95" fillId="0" borderId="25" xfId="55" applyFont="1" applyBorder="1" applyAlignment="1">
      <alignment horizontal="center" vertical="center" wrapText="1"/>
    </xf>
    <xf numFmtId="43" fontId="95" fillId="0" borderId="22" xfId="55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/>
    </xf>
    <xf numFmtId="0" fontId="113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17" fillId="0" borderId="24" xfId="0" applyFont="1" applyBorder="1" applyAlignment="1">
      <alignment horizontal="center"/>
    </xf>
    <xf numFmtId="0" fontId="137" fillId="0" borderId="3" xfId="0" applyFont="1" applyBorder="1" applyAlignment="1">
      <alignment horizontal="center" vertical="center"/>
    </xf>
    <xf numFmtId="43" fontId="137" fillId="0" borderId="25" xfId="211" applyNumberFormat="1" applyFont="1" applyFill="1" applyBorder="1" applyAlignment="1">
      <alignment horizontal="center" vertical="center" wrapText="1"/>
    </xf>
    <xf numFmtId="43" fontId="137" fillId="0" borderId="2" xfId="211" applyNumberFormat="1" applyFont="1" applyFill="1" applyBorder="1" applyAlignment="1">
      <alignment horizontal="center" vertical="center" wrapText="1"/>
    </xf>
    <xf numFmtId="43" fontId="137" fillId="0" borderId="22" xfId="211" applyNumberFormat="1" applyFont="1" applyFill="1" applyBorder="1" applyAlignment="1">
      <alignment horizontal="center" vertical="center" wrapText="1"/>
    </xf>
    <xf numFmtId="43" fontId="137" fillId="0" borderId="3" xfId="211" applyNumberFormat="1" applyFont="1" applyFill="1" applyBorder="1" applyAlignment="1">
      <alignment horizontal="center" vertical="center" wrapText="1"/>
    </xf>
    <xf numFmtId="165" fontId="137" fillId="0" borderId="3" xfId="211" applyFont="1" applyFill="1" applyBorder="1" applyAlignment="1">
      <alignment horizontal="center" vertical="center"/>
    </xf>
    <xf numFmtId="0" fontId="137" fillId="0" borderId="3" xfId="0" applyFont="1" applyBorder="1" applyAlignment="1">
      <alignment horizontal="center" vertical="center" wrapText="1"/>
    </xf>
    <xf numFmtId="0" fontId="137" fillId="0" borderId="19" xfId="0" applyFont="1" applyBorder="1" applyAlignment="1">
      <alignment horizontal="center" vertical="center" wrapText="1"/>
    </xf>
    <xf numFmtId="0" fontId="137" fillId="0" borderId="4" xfId="0" applyFont="1" applyBorder="1" applyAlignment="1">
      <alignment horizontal="center" vertical="center" wrapText="1"/>
    </xf>
    <xf numFmtId="0" fontId="161" fillId="0" borderId="0" xfId="0" applyFont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165" fontId="95" fillId="0" borderId="2" xfId="211" applyFont="1" applyFill="1" applyBorder="1" applyAlignment="1">
      <alignment horizontal="center" vertical="center" wrapText="1"/>
    </xf>
    <xf numFmtId="165" fontId="95" fillId="0" borderId="19" xfId="211" applyFont="1" applyFill="1" applyBorder="1" applyAlignment="1">
      <alignment horizontal="center" vertical="center" wrapText="1"/>
    </xf>
    <xf numFmtId="165" fontId="95" fillId="0" borderId="4" xfId="211" applyFont="1" applyFill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/>
    </xf>
    <xf numFmtId="165" fontId="95" fillId="0" borderId="19" xfId="211" applyFont="1" applyBorder="1" applyAlignment="1">
      <alignment horizontal="center" vertical="center" wrapText="1"/>
    </xf>
    <xf numFmtId="165" fontId="95" fillId="0" borderId="4" xfId="211" applyFont="1" applyBorder="1" applyAlignment="1">
      <alignment horizontal="center" vertical="center" wrapText="1"/>
    </xf>
    <xf numFmtId="0" fontId="148" fillId="6" borderId="0" xfId="27" applyFont="1" applyFill="1" applyAlignment="1">
      <alignment horizontal="center"/>
    </xf>
    <xf numFmtId="43" fontId="162" fillId="6" borderId="19" xfId="37" applyFont="1" applyFill="1" applyBorder="1" applyAlignment="1" applyProtection="1">
      <alignment horizontal="center" vertical="center" wrapText="1"/>
    </xf>
    <xf numFmtId="43" fontId="162" fillId="6" borderId="8" xfId="37" applyFont="1" applyFill="1" applyBorder="1" applyAlignment="1" applyProtection="1">
      <alignment horizontal="center" vertical="center" wrapText="1"/>
    </xf>
    <xf numFmtId="43" fontId="162" fillId="6" borderId="4" xfId="37" applyFont="1" applyFill="1" applyBorder="1" applyAlignment="1" applyProtection="1">
      <alignment horizontal="center" vertical="center" wrapText="1"/>
    </xf>
    <xf numFmtId="43" fontId="162" fillId="6" borderId="29" xfId="37" applyFont="1" applyFill="1" applyBorder="1" applyAlignment="1" applyProtection="1">
      <alignment horizontal="center" vertical="center"/>
    </xf>
    <xf numFmtId="43" fontId="162" fillId="6" borderId="23" xfId="37" applyFont="1" applyFill="1" applyBorder="1" applyAlignment="1" applyProtection="1">
      <alignment horizontal="center" vertical="center"/>
    </xf>
    <xf numFmtId="43" fontId="162" fillId="6" borderId="12" xfId="37" applyFont="1" applyFill="1" applyBorder="1" applyAlignment="1" applyProtection="1">
      <alignment horizontal="center" vertical="center"/>
    </xf>
    <xf numFmtId="43" fontId="162" fillId="6" borderId="18" xfId="37" applyFont="1" applyFill="1" applyBorder="1" applyAlignment="1" applyProtection="1">
      <alignment horizontal="center" vertical="center"/>
    </xf>
    <xf numFmtId="43" fontId="162" fillId="6" borderId="29" xfId="37" applyFont="1" applyFill="1" applyBorder="1" applyAlignment="1" applyProtection="1">
      <alignment horizontal="center" vertical="center" wrapText="1"/>
    </xf>
    <xf numFmtId="43" fontId="162" fillId="6" borderId="23" xfId="37" applyFont="1" applyFill="1" applyBorder="1" applyAlignment="1" applyProtection="1">
      <alignment horizontal="center" vertical="center" wrapText="1"/>
    </xf>
    <xf numFmtId="43" fontId="162" fillId="6" borderId="20" xfId="37" applyFont="1" applyFill="1" applyBorder="1" applyAlignment="1" applyProtection="1">
      <alignment horizontal="center" vertical="center" wrapText="1"/>
    </xf>
    <xf numFmtId="43" fontId="162" fillId="6" borderId="7" xfId="37" applyFont="1" applyFill="1" applyBorder="1" applyAlignment="1" applyProtection="1">
      <alignment horizontal="center" vertical="center" wrapText="1"/>
    </xf>
    <xf numFmtId="43" fontId="162" fillId="6" borderId="19" xfId="37" applyFont="1" applyFill="1" applyBorder="1" applyAlignment="1" applyProtection="1">
      <alignment horizontal="center" vertical="center"/>
    </xf>
    <xf numFmtId="43" fontId="162" fillId="6" borderId="4" xfId="37" applyFont="1" applyFill="1" applyBorder="1" applyAlignment="1" applyProtection="1">
      <alignment horizontal="center" vertical="center"/>
    </xf>
    <xf numFmtId="0" fontId="162" fillId="6" borderId="19" xfId="27" applyFont="1" applyFill="1" applyBorder="1" applyAlignment="1">
      <alignment horizontal="center" vertical="center" wrapText="1"/>
    </xf>
    <xf numFmtId="0" fontId="162" fillId="6" borderId="8" xfId="27" applyFont="1" applyFill="1" applyBorder="1" applyAlignment="1">
      <alignment horizontal="center" vertical="center" wrapText="1"/>
    </xf>
    <xf numFmtId="0" fontId="162" fillId="6" borderId="4" xfId="27" applyFont="1" applyFill="1" applyBorder="1" applyAlignment="1">
      <alignment horizontal="center" vertical="center" wrapText="1"/>
    </xf>
    <xf numFmtId="43" fontId="162" fillId="6" borderId="8" xfId="37" applyFont="1" applyFill="1" applyBorder="1" applyAlignment="1" applyProtection="1">
      <alignment horizontal="center" vertical="center"/>
    </xf>
    <xf numFmtId="0" fontId="162" fillId="6" borderId="19" xfId="27" applyFont="1" applyFill="1" applyBorder="1" applyAlignment="1">
      <alignment horizontal="center" vertical="center"/>
    </xf>
    <xf numFmtId="0" fontId="162" fillId="6" borderId="8" xfId="27" applyFont="1" applyFill="1" applyBorder="1" applyAlignment="1">
      <alignment horizontal="center" vertical="center"/>
    </xf>
    <xf numFmtId="0" fontId="162" fillId="6" borderId="4" xfId="27" applyFont="1" applyFill="1" applyBorder="1" applyAlignment="1">
      <alignment horizontal="center" vertical="center"/>
    </xf>
    <xf numFmtId="165" fontId="147" fillId="0" borderId="0" xfId="3" applyFont="1" applyAlignment="1">
      <alignment vertical="center"/>
    </xf>
    <xf numFmtId="165" fontId="133" fillId="0" borderId="0" xfId="3" applyFont="1"/>
    <xf numFmtId="165" fontId="133" fillId="0" borderId="0" xfId="3" applyFont="1" applyAlignment="1">
      <alignment vertical="center"/>
    </xf>
    <xf numFmtId="165" fontId="136" fillId="0" borderId="0" xfId="3" applyFont="1" applyAlignment="1">
      <alignment vertical="center"/>
    </xf>
    <xf numFmtId="0" fontId="133" fillId="0" borderId="20" xfId="0" applyFont="1" applyBorder="1" applyAlignment="1">
      <alignment vertical="center"/>
    </xf>
    <xf numFmtId="165" fontId="136" fillId="0" borderId="0" xfId="3" applyFont="1"/>
    <xf numFmtId="1" fontId="172" fillId="0" borderId="0" xfId="55" applyNumberFormat="1" applyFont="1" applyAlignment="1">
      <alignment horizontal="center"/>
    </xf>
    <xf numFmtId="43" fontId="172" fillId="0" borderId="0" xfId="55" applyFont="1"/>
    <xf numFmtId="1" fontId="93" fillId="0" borderId="0" xfId="55" applyNumberFormat="1" applyFont="1" applyAlignment="1">
      <alignment horizontal="center" vertical="center"/>
    </xf>
    <xf numFmtId="1" fontId="93" fillId="0" borderId="0" xfId="55" applyNumberFormat="1" applyFont="1" applyAlignment="1">
      <alignment horizontal="center"/>
    </xf>
    <xf numFmtId="43" fontId="93" fillId="0" borderId="0" xfId="55" applyFont="1" applyAlignment="1">
      <alignment horizontal="center" vertical="center"/>
    </xf>
    <xf numFmtId="1" fontId="93" fillId="0" borderId="0" xfId="55" applyNumberFormat="1" applyFont="1" applyFill="1" applyAlignment="1">
      <alignment horizontal="center" vertical="center"/>
    </xf>
    <xf numFmtId="43" fontId="93" fillId="0" borderId="0" xfId="55" applyFont="1" applyFill="1" applyAlignment="1">
      <alignment vertical="center"/>
    </xf>
    <xf numFmtId="1" fontId="95" fillId="0" borderId="0" xfId="55" applyNumberFormat="1" applyFont="1" applyFill="1" applyAlignment="1">
      <alignment horizontal="center" vertical="center"/>
    </xf>
    <xf numFmtId="43" fontId="95" fillId="0" borderId="0" xfId="55" applyFont="1" applyFill="1" applyAlignment="1">
      <alignment vertical="center"/>
    </xf>
    <xf numFmtId="1" fontId="93" fillId="6" borderId="0" xfId="55" applyNumberFormat="1" applyFont="1" applyFill="1" applyAlignment="1">
      <alignment horizontal="center" vertical="center"/>
    </xf>
    <xf numFmtId="43" fontId="93" fillId="6" borderId="0" xfId="55" applyFont="1" applyFill="1" applyAlignment="1">
      <alignment vertical="center"/>
    </xf>
    <xf numFmtId="1" fontId="95" fillId="6" borderId="0" xfId="55" applyNumberFormat="1" applyFont="1" applyFill="1" applyAlignment="1">
      <alignment horizontal="center" vertical="center"/>
    </xf>
    <xf numFmtId="43" fontId="95" fillId="6" borderId="0" xfId="55" applyFont="1" applyFill="1" applyAlignment="1">
      <alignment vertical="center"/>
    </xf>
    <xf numFmtId="1" fontId="93" fillId="6" borderId="0" xfId="55" applyNumberFormat="1" applyFont="1" applyFill="1" applyAlignment="1">
      <alignment horizontal="center" vertical="center" wrapText="1"/>
    </xf>
    <xf numFmtId="43" fontId="93" fillId="6" borderId="0" xfId="55" applyFont="1" applyFill="1" applyAlignment="1">
      <alignment vertical="center" wrapText="1"/>
    </xf>
    <xf numFmtId="43" fontId="93" fillId="0" borderId="0" xfId="55" applyFont="1" applyAlignment="1">
      <alignment vertical="center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9.%20&#3617;&#3636;.&#3618;.69\15.6.69\2.%20&#3616;&#3634;&#3614;&#3619;&#3623;&#3617;%2015.6.69.xlsx" TargetMode="External"/><Relationship Id="rId1" Type="http://schemas.openxmlformats.org/officeDocument/2006/relationships/externalLinkPath" Target="2.%20&#3616;&#3634;&#3614;&#3619;&#3623;&#3617;%2015.6.6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9.%20&#3617;&#3636;.&#3618;.69\15.6.69\5.%20&#3619;&#3634;&#3618;&#3627;&#3609;&#3656;&#3623;&#3618;%2015.6.69.xlsx" TargetMode="External"/><Relationship Id="rId1" Type="http://schemas.openxmlformats.org/officeDocument/2006/relationships/externalLinkPath" Target="5.%20&#3619;&#3634;&#3618;&#3627;&#3609;&#3656;&#3623;&#3618;%2015.6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รายงาน (เสนอ) ต.1-2"/>
      <sheetName val="NFMA46"/>
      <sheetName val="คีย์ข้อมูล"/>
      <sheetName val="โอนเปลี่ยนแปลง "/>
    </sheetNames>
    <sheetDataSet>
      <sheetData sheetId="0" refreshError="1"/>
      <sheetData sheetId="1" refreshError="1"/>
      <sheetData sheetId="2" refreshError="1"/>
      <sheetData sheetId="3"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
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</sheetData>
      <sheetData sheetId="4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(รวม)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รวมสำนัก กองศูนย์ จังหวัด"/>
      <sheetName val="ZFMA47"/>
      <sheetName val="BPMส่วนกลาง"/>
      <sheetName val="ส่วนกลาง"/>
      <sheetName val="ส่วนกลาง (เสนอ)รวม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6" refreshError="1"/>
      <sheetData sheetId="17" refreshError="1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59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RowHeight="23.25"/>
  <cols>
    <col min="1" max="1" width="64.85546875" style="47" customWidth="1"/>
    <col min="2" max="2" width="26.7109375" style="40" customWidth="1"/>
    <col min="3" max="3" width="24.28515625" style="40" customWidth="1"/>
    <col min="4" max="4" width="26.140625" style="40" customWidth="1"/>
    <col min="5" max="5" width="27.42578125" style="40" customWidth="1"/>
    <col min="6" max="6" width="11.28515625" style="48" customWidth="1"/>
    <col min="7" max="7" width="24.140625" style="40" customWidth="1"/>
    <col min="8" max="8" width="11.28515625" style="39" customWidth="1"/>
    <col min="9" max="9" width="26.42578125" style="40" customWidth="1"/>
    <col min="10" max="10" width="11.28515625" style="183" customWidth="1"/>
    <col min="11" max="11" width="26.42578125" style="40" customWidth="1"/>
    <col min="12" max="12" width="31.140625" style="45" customWidth="1"/>
    <col min="13" max="13" width="23.7109375" style="659" customWidth="1"/>
    <col min="14" max="14" width="27.28515625" style="45" customWidth="1"/>
    <col min="15" max="16" width="10.140625" style="45" customWidth="1"/>
    <col min="17" max="16384" width="9.140625" style="45"/>
  </cols>
  <sheetData>
    <row r="1" spans="1:14" s="157" customFormat="1" ht="35.1" customHeight="1">
      <c r="A1" s="519" t="s">
        <v>206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M1" s="654"/>
    </row>
    <row r="2" spans="1:14" s="157" customFormat="1" ht="35.1" customHeight="1">
      <c r="A2" s="519" t="s">
        <v>13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M2" s="654"/>
    </row>
    <row r="3" spans="1:14" s="157" customFormat="1" ht="35.1" customHeight="1">
      <c r="A3" s="520" t="s">
        <v>594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M3" s="654"/>
    </row>
    <row r="4" spans="1:14" s="41" customFormat="1" ht="42.75" customHeight="1">
      <c r="A4" s="527" t="s">
        <v>3</v>
      </c>
      <c r="B4" s="521" t="s">
        <v>207</v>
      </c>
      <c r="C4" s="521" t="s">
        <v>539</v>
      </c>
      <c r="D4" s="521" t="s">
        <v>540</v>
      </c>
      <c r="E4" s="526" t="s">
        <v>9</v>
      </c>
      <c r="F4" s="524"/>
      <c r="G4" s="523" t="s">
        <v>144</v>
      </c>
      <c r="H4" s="529"/>
      <c r="I4" s="523" t="s">
        <v>142</v>
      </c>
      <c r="J4" s="524"/>
      <c r="K4" s="525" t="s">
        <v>4</v>
      </c>
      <c r="M4" s="655"/>
    </row>
    <row r="5" spans="1:14" s="36" customFormat="1" ht="35.1" customHeight="1">
      <c r="A5" s="528"/>
      <c r="B5" s="522"/>
      <c r="C5" s="522"/>
      <c r="D5" s="522"/>
      <c r="E5" s="456" t="s">
        <v>106</v>
      </c>
      <c r="F5" s="457" t="s">
        <v>7</v>
      </c>
      <c r="G5" s="456" t="s">
        <v>106</v>
      </c>
      <c r="H5" s="457" t="s">
        <v>7</v>
      </c>
      <c r="I5" s="456" t="s">
        <v>106</v>
      </c>
      <c r="J5" s="456" t="s">
        <v>7</v>
      </c>
      <c r="K5" s="522"/>
      <c r="M5" s="656"/>
    </row>
    <row r="6" spans="1:14" s="36" customFormat="1" ht="35.1" customHeight="1">
      <c r="A6" s="172" t="s">
        <v>12</v>
      </c>
      <c r="B6" s="173">
        <v>5702594900</v>
      </c>
      <c r="C6" s="173">
        <v>0</v>
      </c>
      <c r="D6" s="173">
        <v>5702594900</v>
      </c>
      <c r="E6" s="173">
        <v>3767970332.7599998</v>
      </c>
      <c r="F6" s="173">
        <v>66.074662479707271</v>
      </c>
      <c r="G6" s="173">
        <v>433980858.37</v>
      </c>
      <c r="H6" s="173">
        <v>7.6102347436602935</v>
      </c>
      <c r="I6" s="173">
        <v>4201951191.1299996</v>
      </c>
      <c r="J6" s="173">
        <v>73.684897223367543</v>
      </c>
      <c r="K6" s="173">
        <v>1500643708.8699999</v>
      </c>
      <c r="M6" s="656"/>
    </row>
    <row r="7" spans="1:14" s="36" customFormat="1" ht="35.1" customHeight="1">
      <c r="A7" s="174" t="s">
        <v>208</v>
      </c>
      <c r="B7" s="173">
        <v>5025007600</v>
      </c>
      <c r="C7" s="173">
        <v>0</v>
      </c>
      <c r="D7" s="173">
        <v>5025007600</v>
      </c>
      <c r="E7" s="173">
        <v>3342645263.04</v>
      </c>
      <c r="F7" s="173">
        <v>66.520203134419134</v>
      </c>
      <c r="G7" s="173">
        <v>338537527.91000003</v>
      </c>
      <c r="H7" s="173">
        <v>6.7370550426630205</v>
      </c>
      <c r="I7" s="173">
        <v>3681182790.9499998</v>
      </c>
      <c r="J7" s="173">
        <v>73.257258177082164</v>
      </c>
      <c r="K7" s="173">
        <v>1343824809.05</v>
      </c>
      <c r="M7" s="656"/>
      <c r="N7" s="514"/>
    </row>
    <row r="8" spans="1:14" s="160" customFormat="1" ht="35.1" customHeight="1">
      <c r="A8" s="158" t="s">
        <v>0</v>
      </c>
      <c r="B8" s="159">
        <v>2746197000</v>
      </c>
      <c r="C8" s="159">
        <v>0</v>
      </c>
      <c r="D8" s="159">
        <v>2746197000</v>
      </c>
      <c r="E8" s="159">
        <v>2232006073.02</v>
      </c>
      <c r="F8" s="159">
        <v>81.276254872465444</v>
      </c>
      <c r="G8" s="159">
        <v>0</v>
      </c>
      <c r="H8" s="9">
        <v>0</v>
      </c>
      <c r="I8" s="159">
        <v>2232006073.02</v>
      </c>
      <c r="J8" s="159">
        <v>81.276254872465444</v>
      </c>
      <c r="K8" s="9">
        <v>514190926.98000002</v>
      </c>
      <c r="M8" s="657"/>
    </row>
    <row r="9" spans="1:14" s="160" customFormat="1" ht="35.1" customHeight="1">
      <c r="A9" s="158" t="s">
        <v>1</v>
      </c>
      <c r="B9" s="159">
        <v>2278810600</v>
      </c>
      <c r="C9" s="159">
        <v>0</v>
      </c>
      <c r="D9" s="159">
        <v>2278810600</v>
      </c>
      <c r="E9" s="159">
        <v>1110639190.02</v>
      </c>
      <c r="F9" s="159">
        <v>48.737669994162744</v>
      </c>
      <c r="G9" s="159">
        <v>338537527.91000003</v>
      </c>
      <c r="H9" s="9">
        <v>14.855887010092021</v>
      </c>
      <c r="I9" s="159">
        <v>1449176717.9300001</v>
      </c>
      <c r="J9" s="159">
        <v>63.593557004254762</v>
      </c>
      <c r="K9" s="9">
        <v>829633882.06999993</v>
      </c>
      <c r="M9" s="657"/>
    </row>
    <row r="10" spans="1:14" s="36" customFormat="1" ht="35.1" customHeight="1">
      <c r="A10" s="174" t="s">
        <v>209</v>
      </c>
      <c r="B10" s="173">
        <v>677587300</v>
      </c>
      <c r="C10" s="173">
        <v>0</v>
      </c>
      <c r="D10" s="173">
        <v>677587300</v>
      </c>
      <c r="E10" s="173">
        <v>425325069.71999997</v>
      </c>
      <c r="F10" s="173">
        <v>62.7705197131056</v>
      </c>
      <c r="G10" s="173">
        <v>95443330.460000008</v>
      </c>
      <c r="H10" s="173">
        <v>14.085761415540111</v>
      </c>
      <c r="I10" s="173">
        <v>520768400.18000001</v>
      </c>
      <c r="J10" s="173">
        <v>76.856281128645705</v>
      </c>
      <c r="K10" s="173">
        <v>156818899.81999999</v>
      </c>
      <c r="M10" s="656"/>
    </row>
    <row r="11" spans="1:14" s="160" customFormat="1" ht="35.1" customHeight="1">
      <c r="A11" s="158" t="s">
        <v>1</v>
      </c>
      <c r="B11" s="159">
        <v>489595200</v>
      </c>
      <c r="C11" s="159">
        <v>-387000</v>
      </c>
      <c r="D11" s="159">
        <v>489208200</v>
      </c>
      <c r="E11" s="159">
        <v>399859885.19999999</v>
      </c>
      <c r="F11" s="159">
        <v>81.736137129344925</v>
      </c>
      <c r="G11" s="159">
        <v>34834865</v>
      </c>
      <c r="H11" s="9">
        <v>7.1206625318218295</v>
      </c>
      <c r="I11" s="159">
        <v>434694750.19999999</v>
      </c>
      <c r="J11" s="159">
        <v>88.856799661166747</v>
      </c>
      <c r="K11" s="9">
        <v>54513449.800000012</v>
      </c>
      <c r="M11" s="657"/>
    </row>
    <row r="12" spans="1:14" s="160" customFormat="1" ht="35.1" customHeight="1">
      <c r="A12" s="158" t="s">
        <v>6</v>
      </c>
      <c r="B12" s="9">
        <v>187992100</v>
      </c>
      <c r="C12" s="9">
        <v>0</v>
      </c>
      <c r="D12" s="9">
        <v>187992100</v>
      </c>
      <c r="E12" s="9">
        <v>25181184.52</v>
      </c>
      <c r="F12" s="9">
        <v>13.39480995212033</v>
      </c>
      <c r="G12" s="9">
        <v>60608465.460000001</v>
      </c>
      <c r="H12" s="9">
        <v>32.239900219211336</v>
      </c>
      <c r="I12" s="9">
        <v>85789649.980000004</v>
      </c>
      <c r="J12" s="9">
        <v>45.634710171331669</v>
      </c>
      <c r="K12" s="9">
        <v>102202450.02</v>
      </c>
      <c r="M12" s="657"/>
    </row>
    <row r="13" spans="1:14" s="160" customFormat="1" ht="35.1" customHeight="1">
      <c r="A13" s="158" t="s">
        <v>5</v>
      </c>
      <c r="B13" s="9">
        <v>0</v>
      </c>
      <c r="C13" s="9">
        <v>387000</v>
      </c>
      <c r="D13" s="9">
        <v>387000</v>
      </c>
      <c r="E13" s="9">
        <v>284000</v>
      </c>
      <c r="F13" s="9">
        <v>73.385012919896639</v>
      </c>
      <c r="G13" s="9">
        <v>0</v>
      </c>
      <c r="H13" s="9">
        <v>0</v>
      </c>
      <c r="I13" s="9">
        <v>284000</v>
      </c>
      <c r="J13" s="9">
        <v>73.385012919896639</v>
      </c>
      <c r="K13" s="9">
        <v>103000</v>
      </c>
      <c r="M13" s="657"/>
    </row>
    <row r="14" spans="1:14" s="157" customFormat="1" ht="35.1" customHeight="1">
      <c r="A14" s="175" t="s">
        <v>137</v>
      </c>
      <c r="B14" s="176">
        <v>3028086400</v>
      </c>
      <c r="C14" s="176">
        <v>0</v>
      </c>
      <c r="D14" s="176">
        <v>3028086400</v>
      </c>
      <c r="E14" s="177">
        <v>2423028485.3400002</v>
      </c>
      <c r="F14" s="176">
        <v>80.018472568682327</v>
      </c>
      <c r="G14" s="177">
        <v>0</v>
      </c>
      <c r="H14" s="176">
        <v>0</v>
      </c>
      <c r="I14" s="177">
        <v>2423028485.3400002</v>
      </c>
      <c r="J14" s="176">
        <v>80.018472568682327</v>
      </c>
      <c r="K14" s="176">
        <v>605057914.65999985</v>
      </c>
      <c r="M14" s="654"/>
    </row>
    <row r="15" spans="1:14" s="36" customFormat="1" ht="47.25" customHeight="1">
      <c r="A15" s="178" t="str">
        <f>'[2]โอนเปลี่ยนแปลง '!B7</f>
        <v>รายการค่าใช้จ่ายบุคลากรภาครัฐ (15004140002001000000, 15004142002002000000)</v>
      </c>
      <c r="B15" s="179">
        <v>3028086400</v>
      </c>
      <c r="C15" s="179">
        <v>0</v>
      </c>
      <c r="D15" s="179">
        <v>3028086400</v>
      </c>
      <c r="E15" s="180">
        <v>2423028485.3400002</v>
      </c>
      <c r="F15" s="179">
        <v>80.018472568682327</v>
      </c>
      <c r="G15" s="180">
        <v>0</v>
      </c>
      <c r="H15" s="179">
        <v>0</v>
      </c>
      <c r="I15" s="180">
        <v>2423028485.3400002</v>
      </c>
      <c r="J15" s="179">
        <v>80.018472568682327</v>
      </c>
      <c r="K15" s="179">
        <v>605057914.65999985</v>
      </c>
      <c r="M15" s="656"/>
    </row>
    <row r="16" spans="1:14" s="36" customFormat="1" ht="35.1" customHeight="1">
      <c r="A16" s="158" t="s">
        <v>0</v>
      </c>
      <c r="B16" s="9">
        <v>2746197000</v>
      </c>
      <c r="C16" s="9">
        <v>0</v>
      </c>
      <c r="D16" s="9">
        <v>2746197000</v>
      </c>
      <c r="E16" s="161">
        <v>2232006073.02</v>
      </c>
      <c r="F16" s="9">
        <v>81.276254872465444</v>
      </c>
      <c r="G16" s="161">
        <v>0</v>
      </c>
      <c r="H16" s="9">
        <v>0</v>
      </c>
      <c r="I16" s="161">
        <v>2232006073.02</v>
      </c>
      <c r="J16" s="9">
        <v>81.276254872465444</v>
      </c>
      <c r="K16" s="9">
        <v>514190926.98000002</v>
      </c>
      <c r="M16" s="656"/>
    </row>
    <row r="17" spans="1:75" s="36" customFormat="1" ht="35.1" customHeight="1">
      <c r="A17" s="158" t="s">
        <v>1</v>
      </c>
      <c r="B17" s="9">
        <v>281889400</v>
      </c>
      <c r="C17" s="9">
        <v>0</v>
      </c>
      <c r="D17" s="9">
        <v>281889400</v>
      </c>
      <c r="E17" s="161">
        <v>191022412.31999999</v>
      </c>
      <c r="F17" s="9">
        <v>67.765021430390789</v>
      </c>
      <c r="G17" s="161">
        <v>0</v>
      </c>
      <c r="H17" s="9">
        <v>0</v>
      </c>
      <c r="I17" s="161">
        <v>191022412.31999999</v>
      </c>
      <c r="J17" s="9">
        <v>67.765021430390789</v>
      </c>
      <c r="K17" s="9">
        <v>90866987.680000007</v>
      </c>
      <c r="M17" s="656"/>
    </row>
    <row r="18" spans="1:75" s="157" customFormat="1" ht="35.1" customHeight="1">
      <c r="A18" s="181" t="s">
        <v>143</v>
      </c>
      <c r="B18" s="176">
        <v>1477013500</v>
      </c>
      <c r="C18" s="176">
        <v>0</v>
      </c>
      <c r="D18" s="176">
        <v>1477013500</v>
      </c>
      <c r="E18" s="177">
        <v>875368835.25</v>
      </c>
      <c r="F18" s="176">
        <v>59.26613637925449</v>
      </c>
      <c r="G18" s="177">
        <v>112666510.37</v>
      </c>
      <c r="H18" s="176">
        <v>7.6279946236104141</v>
      </c>
      <c r="I18" s="177">
        <v>988035345.62000012</v>
      </c>
      <c r="J18" s="176">
        <v>66.89413100286491</v>
      </c>
      <c r="K18" s="176">
        <v>488978154.37999988</v>
      </c>
      <c r="M18" s="654"/>
    </row>
    <row r="19" spans="1:75" s="36" customFormat="1" ht="47.25" customHeight="1">
      <c r="A19" s="178" t="str">
        <f>'[2]โอนเปลี่ยนแปลง '!B17</f>
        <v>ผลผลิตการจัดการฐานข้อมูลเพื่อการพัฒนาชุมชน (15004381004002000000)</v>
      </c>
      <c r="B19" s="179">
        <v>467056700</v>
      </c>
      <c r="C19" s="179">
        <v>0</v>
      </c>
      <c r="D19" s="179">
        <v>467056700</v>
      </c>
      <c r="E19" s="180">
        <v>400125445.19999999</v>
      </c>
      <c r="F19" s="179">
        <v>85.669565429636279</v>
      </c>
      <c r="G19" s="180">
        <v>13576865</v>
      </c>
      <c r="H19" s="179">
        <v>2.9068986699045318</v>
      </c>
      <c r="I19" s="180">
        <v>413702310.19999999</v>
      </c>
      <c r="J19" s="179">
        <v>88.5764640995408</v>
      </c>
      <c r="K19" s="179">
        <v>53354389.800000012</v>
      </c>
      <c r="M19" s="656"/>
    </row>
    <row r="20" spans="1:75" s="36" customFormat="1" ht="35.1" customHeight="1">
      <c r="A20" s="158" t="s">
        <v>151</v>
      </c>
      <c r="B20" s="9">
        <v>467056700</v>
      </c>
      <c r="C20" s="9">
        <v>-387000</v>
      </c>
      <c r="D20" s="9">
        <v>466669700</v>
      </c>
      <c r="E20" s="161">
        <v>399841445.19999999</v>
      </c>
      <c r="F20" s="9">
        <v>85.67975276732129</v>
      </c>
      <c r="G20" s="161">
        <v>13576865</v>
      </c>
      <c r="H20" s="9">
        <v>2.90930930377524</v>
      </c>
      <c r="I20" s="161">
        <v>413418310.19999999</v>
      </c>
      <c r="J20" s="9">
        <v>88.589062071096535</v>
      </c>
      <c r="K20" s="9">
        <v>53251389.800000012</v>
      </c>
      <c r="M20" s="656"/>
    </row>
    <row r="21" spans="1:75" s="36" customFormat="1" ht="35.1" customHeight="1">
      <c r="A21" s="158" t="s">
        <v>198</v>
      </c>
      <c r="B21" s="9">
        <v>0</v>
      </c>
      <c r="C21" s="9">
        <v>387000</v>
      </c>
      <c r="D21" s="9">
        <v>387000</v>
      </c>
      <c r="E21" s="161">
        <v>284000</v>
      </c>
      <c r="F21" s="9">
        <v>73.385012919896639</v>
      </c>
      <c r="G21" s="161">
        <v>0</v>
      </c>
      <c r="H21" s="9">
        <v>0</v>
      </c>
      <c r="I21" s="161">
        <v>284000</v>
      </c>
      <c r="J21" s="9">
        <v>73.385012919896639</v>
      </c>
      <c r="K21" s="9">
        <v>103000</v>
      </c>
      <c r="M21" s="656"/>
    </row>
    <row r="22" spans="1:75" s="162" customFormat="1" ht="47.25" customHeight="1">
      <c r="A22" s="178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2" s="179">
        <v>552349100</v>
      </c>
      <c r="C22" s="179">
        <v>0</v>
      </c>
      <c r="D22" s="179">
        <v>552349100</v>
      </c>
      <c r="E22" s="180">
        <v>227454846.11000001</v>
      </c>
      <c r="F22" s="179">
        <v>41.179544985227636</v>
      </c>
      <c r="G22" s="180">
        <v>94029010.370000005</v>
      </c>
      <c r="H22" s="179">
        <v>17.023474894772168</v>
      </c>
      <c r="I22" s="180">
        <v>321483856.48000002</v>
      </c>
      <c r="J22" s="179">
        <v>58.203019879999808</v>
      </c>
      <c r="K22" s="179">
        <v>230865243.51999998</v>
      </c>
      <c r="L22" s="36"/>
      <c r="M22" s="65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</row>
    <row r="23" spans="1:75" s="162" customFormat="1" ht="35.1" customHeight="1">
      <c r="A23" s="158" t="s">
        <v>1</v>
      </c>
      <c r="B23" s="9">
        <v>341818500</v>
      </c>
      <c r="C23" s="9">
        <v>0</v>
      </c>
      <c r="D23" s="9">
        <v>341818500</v>
      </c>
      <c r="E23" s="161">
        <v>202255221.59</v>
      </c>
      <c r="F23" s="9">
        <v>59.170355492754197</v>
      </c>
      <c r="G23" s="161">
        <v>12162544.91</v>
      </c>
      <c r="H23" s="9">
        <v>3.5581880179100898</v>
      </c>
      <c r="I23" s="161">
        <v>214417766.5</v>
      </c>
      <c r="J23" s="9">
        <v>62.728543510664288</v>
      </c>
      <c r="K23" s="9">
        <v>127400733.5</v>
      </c>
      <c r="L23" s="658"/>
      <c r="M23" s="65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</row>
    <row r="24" spans="1:75" s="162" customFormat="1" ht="35.1" customHeight="1">
      <c r="A24" s="158" t="s">
        <v>151</v>
      </c>
      <c r="B24" s="9">
        <v>22538500</v>
      </c>
      <c r="C24" s="9">
        <v>0</v>
      </c>
      <c r="D24" s="9">
        <v>22538500</v>
      </c>
      <c r="E24" s="161">
        <v>18440</v>
      </c>
      <c r="F24" s="9">
        <v>8.1815560041706412E-2</v>
      </c>
      <c r="G24" s="161">
        <v>21258000</v>
      </c>
      <c r="H24" s="9">
        <v>94.318610377797995</v>
      </c>
      <c r="I24" s="161">
        <v>21276440</v>
      </c>
      <c r="J24" s="9">
        <v>94.400425937839699</v>
      </c>
      <c r="K24" s="9">
        <v>1262060</v>
      </c>
      <c r="L24" s="658"/>
      <c r="M24" s="65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</row>
    <row r="25" spans="1:75" s="163" customFormat="1" ht="35.1" customHeight="1">
      <c r="A25" s="158" t="s">
        <v>161</v>
      </c>
      <c r="B25" s="9">
        <v>187992100</v>
      </c>
      <c r="C25" s="9">
        <v>0</v>
      </c>
      <c r="D25" s="9">
        <v>187992100</v>
      </c>
      <c r="E25" s="161">
        <v>25181184.52</v>
      </c>
      <c r="F25" s="9">
        <v>13.39480995212033</v>
      </c>
      <c r="G25" s="161">
        <v>60608465.460000001</v>
      </c>
      <c r="H25" s="9">
        <v>32.239900219211336</v>
      </c>
      <c r="I25" s="161">
        <v>85789649.980000004</v>
      </c>
      <c r="J25" s="9">
        <v>45.634710171331669</v>
      </c>
      <c r="K25" s="9">
        <v>102202450.02</v>
      </c>
      <c r="L25" s="658"/>
      <c r="M25" s="65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</row>
    <row r="26" spans="1:75" s="162" customFormat="1" ht="47.25" customHeight="1">
      <c r="A26" s="178" t="str">
        <f>'[2]โอนเปลี่ยนแปลง '!B38</f>
        <v>ผลผลิตสร้างความมั่นคงทางอาชีพและรายได้ 
(15004382005002000000)</v>
      </c>
      <c r="B26" s="179">
        <v>457607700</v>
      </c>
      <c r="C26" s="179">
        <v>0</v>
      </c>
      <c r="D26" s="179">
        <v>457607700</v>
      </c>
      <c r="E26" s="180">
        <v>247788543.94</v>
      </c>
      <c r="F26" s="179">
        <v>54.148683236754977</v>
      </c>
      <c r="G26" s="180">
        <v>5060635</v>
      </c>
      <c r="H26" s="179">
        <v>1.1058893895360589</v>
      </c>
      <c r="I26" s="180">
        <v>252849178.94</v>
      </c>
      <c r="J26" s="179">
        <v>55.254572626291036</v>
      </c>
      <c r="K26" s="179">
        <v>204758521.06</v>
      </c>
      <c r="L26" s="658"/>
      <c r="M26" s="656"/>
      <c r="N26" s="514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 s="162" customFormat="1" ht="35.1" customHeight="1">
      <c r="A27" s="158" t="s">
        <v>1</v>
      </c>
      <c r="B27" s="9">
        <v>457607700</v>
      </c>
      <c r="C27" s="9">
        <v>0</v>
      </c>
      <c r="D27" s="9">
        <v>457607700</v>
      </c>
      <c r="E27" s="164">
        <v>247788543.94</v>
      </c>
      <c r="F27" s="9">
        <v>54.148683236754977</v>
      </c>
      <c r="G27" s="161">
        <v>5060635</v>
      </c>
      <c r="H27" s="9">
        <v>1.1058893895360589</v>
      </c>
      <c r="I27" s="161">
        <v>252849178.94</v>
      </c>
      <c r="J27" s="9">
        <v>55.254572626291036</v>
      </c>
      <c r="K27" s="9">
        <v>204758521.06</v>
      </c>
      <c r="L27" s="658"/>
      <c r="M27" s="65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</row>
    <row r="28" spans="1:75" s="36" customFormat="1" ht="35.1" customHeight="1">
      <c r="A28" s="181" t="str">
        <f>[2]คีย์ข้อมูล!B48</f>
        <v>แผนงานยุทธศาสตร์พัฒนาและส่งเสริมเศรษฐกิจฐานราก</v>
      </c>
      <c r="B28" s="176">
        <v>1050716100</v>
      </c>
      <c r="C28" s="176">
        <v>0</v>
      </c>
      <c r="D28" s="176">
        <v>1050716100</v>
      </c>
      <c r="E28" s="177">
        <v>390522664</v>
      </c>
      <c r="F28" s="176">
        <v>37.167286577221006</v>
      </c>
      <c r="G28" s="177">
        <v>305415638</v>
      </c>
      <c r="H28" s="176">
        <v>29.067379666115329</v>
      </c>
      <c r="I28" s="177">
        <v>695938302</v>
      </c>
      <c r="J28" s="176">
        <v>66.234666243336321</v>
      </c>
      <c r="K28" s="176">
        <v>354777798</v>
      </c>
      <c r="M28" s="656"/>
    </row>
    <row r="29" spans="1:75" s="36" customFormat="1" ht="47.25" customHeight="1">
      <c r="A29" s="178" t="str">
        <f>[2]คีย์ข้อมูล!B49</f>
        <v>ผลผลิตส่งเสริมเศรษฐกิจฐานราก การผลิต การตลาดและ
การจำหน่ายผลิตภัณฑ์ชุมชน (15004422006002000000)</v>
      </c>
      <c r="B29" s="179">
        <v>1050716100</v>
      </c>
      <c r="C29" s="179">
        <v>0</v>
      </c>
      <c r="D29" s="179">
        <v>1050716100</v>
      </c>
      <c r="E29" s="180">
        <v>390522664</v>
      </c>
      <c r="F29" s="179">
        <v>37.167286577221006</v>
      </c>
      <c r="G29" s="180">
        <v>305415638</v>
      </c>
      <c r="H29" s="179">
        <v>29.067379666115329</v>
      </c>
      <c r="I29" s="180">
        <v>695938302</v>
      </c>
      <c r="J29" s="179">
        <v>66.234666243336321</v>
      </c>
      <c r="K29" s="179">
        <v>354777798</v>
      </c>
      <c r="M29" s="656"/>
    </row>
    <row r="30" spans="1:75" s="36" customFormat="1" ht="35.1" customHeight="1">
      <c r="A30" s="158" t="s">
        <v>1</v>
      </c>
      <c r="B30" s="9">
        <v>1050716100</v>
      </c>
      <c r="C30" s="9">
        <v>0</v>
      </c>
      <c r="D30" s="9">
        <v>1050716100</v>
      </c>
      <c r="E30" s="161">
        <v>390522664</v>
      </c>
      <c r="F30" s="9">
        <v>37.167286577221006</v>
      </c>
      <c r="G30" s="161">
        <v>305415638</v>
      </c>
      <c r="H30" s="9">
        <v>29.067379666115329</v>
      </c>
      <c r="I30" s="161">
        <v>695938302</v>
      </c>
      <c r="J30" s="9">
        <v>66.234666243336321</v>
      </c>
      <c r="K30" s="9">
        <v>354777798</v>
      </c>
      <c r="M30" s="656"/>
    </row>
    <row r="31" spans="1:75" s="157" customFormat="1" ht="35.1" customHeight="1">
      <c r="A31" s="181" t="str">
        <f>[2]คีย์ข้อมูล!B58</f>
        <v>แผนงานบูรณาการป้องกัน ปราบปราม และแก้ไขปัญหายาเสพติด</v>
      </c>
      <c r="B31" s="176">
        <v>38492300</v>
      </c>
      <c r="C31" s="176">
        <v>0</v>
      </c>
      <c r="D31" s="176">
        <v>38492300</v>
      </c>
      <c r="E31" s="177">
        <v>24060320</v>
      </c>
      <c r="F31" s="176">
        <v>62.506839030143688</v>
      </c>
      <c r="G31" s="177">
        <v>310310</v>
      </c>
      <c r="H31" s="176">
        <v>0.80616123224644931</v>
      </c>
      <c r="I31" s="177">
        <v>24370630</v>
      </c>
      <c r="J31" s="176">
        <v>63.31300026239014</v>
      </c>
      <c r="K31" s="176">
        <v>14121670</v>
      </c>
      <c r="M31" s="654"/>
    </row>
    <row r="32" spans="1:75" s="36" customFormat="1" ht="47.25" customHeight="1">
      <c r="A32" s="178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32" s="179">
        <v>38492300</v>
      </c>
      <c r="C32" s="179">
        <v>0</v>
      </c>
      <c r="D32" s="179">
        <v>38492300</v>
      </c>
      <c r="E32" s="180">
        <v>24060320</v>
      </c>
      <c r="F32" s="179">
        <v>62.506839030143688</v>
      </c>
      <c r="G32" s="180">
        <v>310310</v>
      </c>
      <c r="H32" s="179">
        <v>0.80616123224644931</v>
      </c>
      <c r="I32" s="180">
        <v>24370630</v>
      </c>
      <c r="J32" s="179">
        <v>63.31300026239014</v>
      </c>
      <c r="K32" s="179">
        <v>14121670</v>
      </c>
      <c r="M32" s="656"/>
    </row>
    <row r="33" spans="1:13" s="36" customFormat="1" ht="35.1" customHeight="1">
      <c r="A33" s="158" t="s">
        <v>1</v>
      </c>
      <c r="B33" s="9">
        <v>38492300</v>
      </c>
      <c r="C33" s="9">
        <v>0</v>
      </c>
      <c r="D33" s="9">
        <v>38492300</v>
      </c>
      <c r="E33" s="164">
        <v>24060320</v>
      </c>
      <c r="F33" s="9">
        <v>62.506839030143688</v>
      </c>
      <c r="G33" s="161">
        <v>310310</v>
      </c>
      <c r="H33" s="9">
        <v>0.80616123224644931</v>
      </c>
      <c r="I33" s="161">
        <v>24370630</v>
      </c>
      <c r="J33" s="9">
        <v>63.31300026239014</v>
      </c>
      <c r="K33" s="9">
        <v>14121670</v>
      </c>
      <c r="M33" s="656"/>
    </row>
    <row r="34" spans="1:13" s="157" customFormat="1" ht="35.1" customHeight="1">
      <c r="A34" s="181" t="s">
        <v>138</v>
      </c>
      <c r="B34" s="176">
        <v>38500000</v>
      </c>
      <c r="C34" s="176">
        <v>0</v>
      </c>
      <c r="D34" s="176">
        <v>38500000</v>
      </c>
      <c r="E34" s="177">
        <v>9174500</v>
      </c>
      <c r="F34" s="176">
        <v>23.82987012987013</v>
      </c>
      <c r="G34" s="177">
        <v>15340000</v>
      </c>
      <c r="H34" s="176">
        <v>39.844155844155843</v>
      </c>
      <c r="I34" s="177">
        <v>24514500</v>
      </c>
      <c r="J34" s="176">
        <v>63.674025974025973</v>
      </c>
      <c r="K34" s="176">
        <v>13985500</v>
      </c>
      <c r="M34" s="654"/>
    </row>
    <row r="35" spans="1:13" s="36" customFormat="1" ht="47.25" customHeight="1">
      <c r="A35" s="178" t="str">
        <f>'[2]โอนเปลี่ยนแปลง '!B68</f>
        <v>โครงการส่งเสริมการท่องเที่ยวชุมชน 
(15004182024002000000)</v>
      </c>
      <c r="B35" s="179">
        <v>38500000</v>
      </c>
      <c r="C35" s="179">
        <v>0</v>
      </c>
      <c r="D35" s="179">
        <v>38500000</v>
      </c>
      <c r="E35" s="180">
        <v>9174500</v>
      </c>
      <c r="F35" s="179">
        <v>23.82987012987013</v>
      </c>
      <c r="G35" s="180">
        <v>15340000</v>
      </c>
      <c r="H35" s="179">
        <v>39.844155844155843</v>
      </c>
      <c r="I35" s="180">
        <v>24514500</v>
      </c>
      <c r="J35" s="179">
        <v>63.674025974025973</v>
      </c>
      <c r="K35" s="179">
        <v>13985500</v>
      </c>
      <c r="M35" s="656"/>
    </row>
    <row r="36" spans="1:13" s="36" customFormat="1" ht="35.1" customHeight="1">
      <c r="A36" s="165" t="s">
        <v>1</v>
      </c>
      <c r="B36" s="166">
        <v>38500000</v>
      </c>
      <c r="C36" s="166">
        <v>0</v>
      </c>
      <c r="D36" s="166">
        <v>38500000</v>
      </c>
      <c r="E36" s="167">
        <v>9174500</v>
      </c>
      <c r="F36" s="166">
        <v>23.82987012987013</v>
      </c>
      <c r="G36" s="168">
        <v>15340000</v>
      </c>
      <c r="H36" s="170">
        <v>39.844155844155843</v>
      </c>
      <c r="I36" s="168">
        <v>24514500</v>
      </c>
      <c r="J36" s="166">
        <v>63.674025974025973</v>
      </c>
      <c r="K36" s="9">
        <v>13985500</v>
      </c>
      <c r="M36" s="656"/>
    </row>
    <row r="37" spans="1:13" s="157" customFormat="1" ht="35.1" customHeight="1">
      <c r="A37" s="181" t="s">
        <v>139</v>
      </c>
      <c r="B37" s="176">
        <v>69786600</v>
      </c>
      <c r="C37" s="176">
        <v>0</v>
      </c>
      <c r="D37" s="176">
        <v>69786600</v>
      </c>
      <c r="E37" s="177">
        <v>45815528.170000002</v>
      </c>
      <c r="F37" s="176">
        <v>65.650895974298791</v>
      </c>
      <c r="G37" s="177">
        <v>248400</v>
      </c>
      <c r="H37" s="176">
        <v>0.35594225825588294</v>
      </c>
      <c r="I37" s="177">
        <v>46063928.170000002</v>
      </c>
      <c r="J37" s="176">
        <v>66.006838232554671</v>
      </c>
      <c r="K37" s="176">
        <v>23722671.829999998</v>
      </c>
      <c r="M37" s="654"/>
    </row>
    <row r="38" spans="1:13" s="36" customFormat="1" ht="47.25" customHeight="1">
      <c r="A38" s="178" t="str">
        <f>'[2]โอนเปลี่ยนแปลง '!B78</f>
        <v>โครงการส่งเสริมการพัฒนาชุมชนธรรมาภิบาล 
(15004602011002000000)</v>
      </c>
      <c r="B38" s="179">
        <v>69786600</v>
      </c>
      <c r="C38" s="179">
        <v>0</v>
      </c>
      <c r="D38" s="179">
        <v>69786600</v>
      </c>
      <c r="E38" s="180">
        <v>45815528.170000002</v>
      </c>
      <c r="F38" s="179">
        <v>65.650895974298791</v>
      </c>
      <c r="G38" s="180">
        <v>248400</v>
      </c>
      <c r="H38" s="179">
        <v>0.35594225825588294</v>
      </c>
      <c r="I38" s="180">
        <v>46063928.170000002</v>
      </c>
      <c r="J38" s="179">
        <v>66.006838232554671</v>
      </c>
      <c r="K38" s="179">
        <v>23722671.829999998</v>
      </c>
      <c r="M38" s="656"/>
    </row>
    <row r="39" spans="1:13" s="36" customFormat="1" ht="35.1" customHeight="1">
      <c r="A39" s="158" t="s">
        <v>1</v>
      </c>
      <c r="B39" s="9">
        <v>69786600</v>
      </c>
      <c r="C39" s="9">
        <v>0</v>
      </c>
      <c r="D39" s="9">
        <v>69786600</v>
      </c>
      <c r="E39" s="161">
        <v>45815528.170000002</v>
      </c>
      <c r="F39" s="9">
        <v>65.650895974298791</v>
      </c>
      <c r="G39" s="161">
        <v>248400</v>
      </c>
      <c r="H39" s="9">
        <v>0.35594225825588294</v>
      </c>
      <c r="I39" s="161">
        <v>46063928.170000002</v>
      </c>
      <c r="J39" s="9">
        <v>66.006838232554671</v>
      </c>
      <c r="K39" s="9">
        <v>23722671.829999998</v>
      </c>
      <c r="M39" s="656"/>
    </row>
    <row r="40" spans="1:13" s="36" customFormat="1" ht="21" customHeight="1">
      <c r="A40" s="510"/>
      <c r="B40" s="511"/>
      <c r="C40" s="511"/>
      <c r="D40" s="511"/>
      <c r="E40" s="512"/>
      <c r="F40" s="512"/>
      <c r="G40" s="512"/>
      <c r="H40" s="511"/>
      <c r="I40" s="512"/>
      <c r="J40" s="511"/>
      <c r="K40" s="513"/>
      <c r="M40" s="656"/>
    </row>
    <row r="41" spans="1:13" s="41" customFormat="1" ht="33" customHeight="1">
      <c r="A41" s="182" t="s">
        <v>210</v>
      </c>
      <c r="B41" s="182"/>
      <c r="C41" s="182"/>
      <c r="D41" s="182"/>
      <c r="E41" s="182"/>
      <c r="F41" s="37"/>
      <c r="G41" s="38"/>
      <c r="H41" s="39"/>
      <c r="I41" s="40"/>
      <c r="J41" s="183"/>
      <c r="K41" s="40"/>
      <c r="M41" s="655"/>
    </row>
    <row r="42" spans="1:13" s="41" customFormat="1" ht="30" customHeight="1">
      <c r="A42" s="42" t="s">
        <v>541</v>
      </c>
      <c r="B42" s="147" t="s">
        <v>211</v>
      </c>
      <c r="C42" s="184" t="s">
        <v>152</v>
      </c>
      <c r="D42" s="184" t="s">
        <v>162</v>
      </c>
      <c r="H42" s="39"/>
      <c r="I42" s="40"/>
      <c r="J42" s="183"/>
      <c r="K42" s="40"/>
      <c r="M42" s="655"/>
    </row>
    <row r="43" spans="1:13" ht="30.75" customHeight="1">
      <c r="A43" s="43" t="s">
        <v>542</v>
      </c>
      <c r="B43" s="44" t="s">
        <v>543</v>
      </c>
      <c r="C43" s="43" t="s">
        <v>212</v>
      </c>
      <c r="D43" s="43" t="s">
        <v>213</v>
      </c>
    </row>
    <row r="44" spans="1:13" ht="30.75" customHeight="1">
      <c r="A44" s="43" t="s">
        <v>544</v>
      </c>
      <c r="B44" s="44" t="s">
        <v>545</v>
      </c>
      <c r="C44" s="43" t="s">
        <v>214</v>
      </c>
      <c r="D44" s="43" t="s">
        <v>196</v>
      </c>
      <c r="I44" s="46"/>
    </row>
    <row r="45" spans="1:13" ht="30.75" customHeight="1">
      <c r="A45" s="43" t="s">
        <v>546</v>
      </c>
      <c r="B45" s="44" t="s">
        <v>547</v>
      </c>
      <c r="C45" s="43" t="s">
        <v>215</v>
      </c>
      <c r="D45" s="43" t="s">
        <v>216</v>
      </c>
    </row>
    <row r="46" spans="1:13" ht="24" customHeight="1"/>
    <row r="47" spans="1:13" ht="26.25" customHeight="1">
      <c r="A47" s="518"/>
      <c r="B47" s="518"/>
      <c r="C47" s="518"/>
      <c r="D47" s="518"/>
      <c r="E47" s="518"/>
      <c r="F47" s="518"/>
      <c r="G47" s="518"/>
      <c r="H47" s="518"/>
      <c r="I47" s="518"/>
      <c r="J47" s="518"/>
      <c r="K47" s="518"/>
    </row>
    <row r="48" spans="1:13" ht="24" customHeight="1">
      <c r="A48" s="518"/>
      <c r="B48" s="518"/>
      <c r="C48" s="518"/>
      <c r="D48" s="518"/>
      <c r="E48" s="518"/>
      <c r="F48" s="518"/>
      <c r="G48" s="518"/>
      <c r="H48" s="169"/>
      <c r="I48" s="46"/>
      <c r="J48" s="185"/>
      <c r="K48" s="46"/>
    </row>
    <row r="49" spans="1:75" ht="24" customHeight="1">
      <c r="A49" s="518"/>
      <c r="B49" s="518"/>
      <c r="C49" s="518"/>
      <c r="D49" s="518"/>
      <c r="E49" s="518"/>
      <c r="F49" s="518"/>
      <c r="G49" s="518"/>
      <c r="H49" s="518"/>
      <c r="I49" s="518"/>
      <c r="J49" s="518"/>
      <c r="K49" s="518"/>
    </row>
    <row r="50" spans="1:75" ht="24" customHeight="1">
      <c r="A50" s="518"/>
      <c r="B50" s="518"/>
      <c r="C50" s="518"/>
      <c r="D50" s="518"/>
      <c r="E50" s="518"/>
      <c r="F50" s="518"/>
      <c r="G50" s="518"/>
      <c r="H50" s="518"/>
      <c r="I50" s="518"/>
      <c r="J50" s="518"/>
      <c r="K50" s="518"/>
    </row>
    <row r="51" spans="1:75" ht="24" customHeight="1">
      <c r="A51" s="518"/>
      <c r="B51" s="51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1:75" ht="24" customHeight="1">
      <c r="A52" s="518"/>
      <c r="B52" s="518"/>
      <c r="C52" s="518"/>
      <c r="D52" s="518"/>
      <c r="E52" s="518"/>
      <c r="F52" s="518"/>
      <c r="G52" s="518"/>
      <c r="H52" s="518"/>
      <c r="I52" s="518"/>
      <c r="J52" s="518"/>
      <c r="K52" s="518"/>
    </row>
    <row r="53" spans="1:75" ht="24" customHeight="1">
      <c r="A53" s="518"/>
      <c r="B53" s="518"/>
      <c r="C53" s="518"/>
      <c r="D53" s="518"/>
      <c r="E53" s="518"/>
    </row>
    <row r="59" spans="1:75" s="40" customFormat="1">
      <c r="A59" s="47"/>
      <c r="F59" s="48"/>
      <c r="H59" s="39"/>
      <c r="J59" s="183"/>
      <c r="L59" s="45"/>
      <c r="M59" s="659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</row>
  </sheetData>
  <mergeCells count="18">
    <mergeCell ref="A52:K52"/>
    <mergeCell ref="A53:E53"/>
    <mergeCell ref="A47:K47"/>
    <mergeCell ref="A48:G48"/>
    <mergeCell ref="A49:K49"/>
    <mergeCell ref="A50:K50"/>
    <mergeCell ref="A51:K51"/>
    <mergeCell ref="A1:K1"/>
    <mergeCell ref="A2:K2"/>
    <mergeCell ref="A3:K3"/>
    <mergeCell ref="C4:C5"/>
    <mergeCell ref="D4:D5"/>
    <mergeCell ref="I4:J4"/>
    <mergeCell ref="K4:K5"/>
    <mergeCell ref="E4:F4"/>
    <mergeCell ref="A4:A5"/>
    <mergeCell ref="B4:B5"/>
    <mergeCell ref="G4:H4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55" fitToHeight="3" orientation="landscape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6B79-D06B-4AEE-9CB7-1ECCCECB1324}">
  <sheetPr>
    <tabColor theme="5"/>
  </sheetPr>
  <dimension ref="A1:Q17"/>
  <sheetViews>
    <sheetView zoomScale="80" zoomScaleNormal="80" workbookViewId="0">
      <selection activeCell="K9" sqref="K9"/>
    </sheetView>
  </sheetViews>
  <sheetFormatPr defaultColWidth="10.42578125" defaultRowHeight="26.25"/>
  <cols>
    <col min="1" max="1" width="9.28515625" style="442" customWidth="1"/>
    <col min="2" max="2" width="53.28515625" style="443" customWidth="1"/>
    <col min="3" max="3" width="14.42578125" style="505" customWidth="1"/>
    <col min="4" max="5" width="19.7109375" style="444" customWidth="1"/>
    <col min="6" max="6" width="11.85546875" style="445" customWidth="1"/>
    <col min="7" max="7" width="19.7109375" style="446" customWidth="1"/>
    <col min="8" max="8" width="11.85546875" style="446" customWidth="1"/>
    <col min="9" max="9" width="19.7109375" style="446" customWidth="1"/>
    <col min="10" max="10" width="11.85546875" style="447" customWidth="1"/>
    <col min="11" max="11" width="19.7109375" style="444" customWidth="1"/>
    <col min="12" max="12" width="22.140625" style="448" bestFit="1" customWidth="1"/>
    <col min="13" max="13" width="19" style="450" customWidth="1"/>
    <col min="14" max="15" width="10.42578125" style="449"/>
    <col min="16" max="16" width="26.7109375" style="451" bestFit="1" customWidth="1"/>
    <col min="17" max="17" width="14.5703125" style="449" bestFit="1" customWidth="1"/>
    <col min="18" max="16384" width="10.42578125" style="449"/>
  </cols>
  <sheetData>
    <row r="1" spans="1:17" s="397" customFormat="1" ht="28.5">
      <c r="A1" s="633" t="s">
        <v>560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398"/>
      <c r="P1" s="399"/>
    </row>
    <row r="2" spans="1:17" s="397" customFormat="1" ht="28.5">
      <c r="A2" s="633" t="s">
        <v>561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398"/>
      <c r="P2" s="399"/>
    </row>
    <row r="3" spans="1:17" s="397" customFormat="1" ht="28.5">
      <c r="A3" s="633" t="s">
        <v>600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398"/>
      <c r="P3" s="399"/>
    </row>
    <row r="4" spans="1:17" s="397" customFormat="1" ht="27.75">
      <c r="A4" s="400"/>
      <c r="B4" s="401"/>
      <c r="C4" s="402"/>
      <c r="D4" s="402"/>
      <c r="E4" s="402"/>
      <c r="F4" s="403"/>
      <c r="G4" s="402"/>
      <c r="H4" s="402"/>
      <c r="I4" s="402"/>
      <c r="J4" s="403"/>
      <c r="K4" s="402"/>
      <c r="L4" s="402"/>
      <c r="M4" s="404"/>
      <c r="P4" s="399"/>
    </row>
    <row r="5" spans="1:17" s="405" customFormat="1" ht="27" customHeight="1">
      <c r="A5" s="647" t="s">
        <v>108</v>
      </c>
      <c r="B5" s="651" t="s">
        <v>562</v>
      </c>
      <c r="C5" s="647" t="s">
        <v>581</v>
      </c>
      <c r="D5" s="634" t="s">
        <v>563</v>
      </c>
      <c r="E5" s="637" t="s">
        <v>9</v>
      </c>
      <c r="F5" s="638"/>
      <c r="G5" s="641" t="s">
        <v>564</v>
      </c>
      <c r="H5" s="642"/>
      <c r="I5" s="634" t="s">
        <v>133</v>
      </c>
      <c r="J5" s="645"/>
      <c r="K5" s="645" t="s">
        <v>4</v>
      </c>
      <c r="L5" s="647" t="s">
        <v>565</v>
      </c>
      <c r="M5" s="406"/>
      <c r="P5" s="407"/>
    </row>
    <row r="6" spans="1:17" s="408" customFormat="1" ht="27" customHeight="1">
      <c r="A6" s="648"/>
      <c r="B6" s="652"/>
      <c r="C6" s="648"/>
      <c r="D6" s="635"/>
      <c r="E6" s="639"/>
      <c r="F6" s="640"/>
      <c r="G6" s="643"/>
      <c r="H6" s="644"/>
      <c r="I6" s="646"/>
      <c r="J6" s="646"/>
      <c r="K6" s="650"/>
      <c r="L6" s="648"/>
      <c r="M6" s="409"/>
      <c r="P6" s="410"/>
    </row>
    <row r="7" spans="1:17" s="408" customFormat="1" ht="27" customHeight="1">
      <c r="A7" s="649"/>
      <c r="B7" s="653"/>
      <c r="C7" s="649"/>
      <c r="D7" s="636"/>
      <c r="E7" s="411" t="s">
        <v>106</v>
      </c>
      <c r="F7" s="412" t="s">
        <v>7</v>
      </c>
      <c r="G7" s="411" t="s">
        <v>106</v>
      </c>
      <c r="H7" s="412" t="s">
        <v>7</v>
      </c>
      <c r="I7" s="413" t="s">
        <v>106</v>
      </c>
      <c r="J7" s="412" t="s">
        <v>7</v>
      </c>
      <c r="K7" s="646"/>
      <c r="L7" s="649"/>
      <c r="M7" s="409"/>
      <c r="P7" s="410"/>
    </row>
    <row r="8" spans="1:17" s="418" customFormat="1" ht="27" customHeight="1">
      <c r="A8" s="414"/>
      <c r="B8" s="415" t="s">
        <v>566</v>
      </c>
      <c r="C8" s="501"/>
      <c r="D8" s="416">
        <v>2800000</v>
      </c>
      <c r="E8" s="416">
        <v>2798200</v>
      </c>
      <c r="F8" s="417">
        <v>99.935714285714283</v>
      </c>
      <c r="G8" s="416">
        <v>0</v>
      </c>
      <c r="H8" s="416">
        <v>0</v>
      </c>
      <c r="I8" s="416">
        <v>2798200</v>
      </c>
      <c r="J8" s="417">
        <v>99.935714285714283</v>
      </c>
      <c r="K8" s="416">
        <v>1800</v>
      </c>
      <c r="L8" s="414"/>
      <c r="M8" s="419"/>
      <c r="P8" s="420"/>
    </row>
    <row r="9" spans="1:17" s="426" customFormat="1" ht="45">
      <c r="A9" s="421">
        <v>1</v>
      </c>
      <c r="B9" s="422" t="s">
        <v>573</v>
      </c>
      <c r="C9" s="502" t="s">
        <v>584</v>
      </c>
      <c r="D9" s="423">
        <v>300000</v>
      </c>
      <c r="E9" s="423">
        <v>298200</v>
      </c>
      <c r="F9" s="424">
        <v>99.4</v>
      </c>
      <c r="G9" s="425">
        <v>0</v>
      </c>
      <c r="H9" s="425">
        <v>0</v>
      </c>
      <c r="I9" s="425">
        <v>298200</v>
      </c>
      <c r="J9" s="424">
        <v>99.4</v>
      </c>
      <c r="K9" s="423">
        <v>1800</v>
      </c>
      <c r="L9" s="421" t="s">
        <v>574</v>
      </c>
      <c r="M9" s="427"/>
      <c r="P9" s="428"/>
    </row>
    <row r="10" spans="1:17" s="418" customFormat="1" ht="27" customHeight="1">
      <c r="A10" s="421">
        <v>2</v>
      </c>
      <c r="B10" s="422" t="s">
        <v>572</v>
      </c>
      <c r="C10" s="502" t="s">
        <v>584</v>
      </c>
      <c r="D10" s="423">
        <v>300000</v>
      </c>
      <c r="E10" s="423">
        <v>300000</v>
      </c>
      <c r="F10" s="424">
        <v>100</v>
      </c>
      <c r="G10" s="425">
        <v>0</v>
      </c>
      <c r="H10" s="425">
        <v>0</v>
      </c>
      <c r="I10" s="425">
        <v>300000</v>
      </c>
      <c r="J10" s="424">
        <v>100</v>
      </c>
      <c r="K10" s="423">
        <v>0</v>
      </c>
      <c r="L10" s="421" t="s">
        <v>414</v>
      </c>
      <c r="M10" s="427"/>
      <c r="N10" s="426"/>
      <c r="O10" s="426"/>
      <c r="P10" s="428"/>
      <c r="Q10" s="426"/>
    </row>
    <row r="11" spans="1:17" s="426" customFormat="1" ht="22.5">
      <c r="A11" s="429">
        <v>3</v>
      </c>
      <c r="B11" s="430" t="s">
        <v>569</v>
      </c>
      <c r="C11" s="503" t="s">
        <v>584</v>
      </c>
      <c r="D11" s="431">
        <v>300000</v>
      </c>
      <c r="E11" s="431">
        <v>300000</v>
      </c>
      <c r="F11" s="432">
        <v>100</v>
      </c>
      <c r="G11" s="150">
        <v>0</v>
      </c>
      <c r="H11" s="150">
        <v>0</v>
      </c>
      <c r="I11" s="150">
        <v>300000</v>
      </c>
      <c r="J11" s="432">
        <v>100</v>
      </c>
      <c r="K11" s="431">
        <v>0</v>
      </c>
      <c r="L11" s="429" t="s">
        <v>570</v>
      </c>
      <c r="M11" s="419"/>
      <c r="N11" s="418"/>
      <c r="O11" s="418"/>
      <c r="P11" s="420"/>
      <c r="Q11" s="418"/>
    </row>
    <row r="12" spans="1:17" s="426" customFormat="1" ht="45">
      <c r="A12" s="421">
        <v>4</v>
      </c>
      <c r="B12" s="422" t="s">
        <v>568</v>
      </c>
      <c r="C12" s="502" t="s">
        <v>582</v>
      </c>
      <c r="D12" s="423">
        <v>500000</v>
      </c>
      <c r="E12" s="423">
        <v>500000</v>
      </c>
      <c r="F12" s="424">
        <v>100</v>
      </c>
      <c r="G12" s="425">
        <v>0</v>
      </c>
      <c r="H12" s="425">
        <v>0</v>
      </c>
      <c r="I12" s="425">
        <v>500000</v>
      </c>
      <c r="J12" s="424">
        <v>100</v>
      </c>
      <c r="K12" s="423">
        <v>0</v>
      </c>
      <c r="L12" s="421" t="s">
        <v>200</v>
      </c>
      <c r="M12" s="427"/>
      <c r="P12" s="428"/>
    </row>
    <row r="13" spans="1:17" s="418" customFormat="1" ht="27" customHeight="1">
      <c r="A13" s="429">
        <v>5</v>
      </c>
      <c r="B13" s="433" t="s">
        <v>571</v>
      </c>
      <c r="C13" s="503" t="s">
        <v>584</v>
      </c>
      <c r="D13" s="431">
        <v>300000</v>
      </c>
      <c r="E13" s="431">
        <v>300000</v>
      </c>
      <c r="F13" s="432">
        <v>100</v>
      </c>
      <c r="G13" s="150">
        <v>0</v>
      </c>
      <c r="H13" s="150">
        <v>0</v>
      </c>
      <c r="I13" s="150">
        <v>300000</v>
      </c>
      <c r="J13" s="432">
        <v>100</v>
      </c>
      <c r="K13" s="431">
        <v>0</v>
      </c>
      <c r="L13" s="429" t="s">
        <v>464</v>
      </c>
      <c r="M13" s="419"/>
      <c r="P13" s="420"/>
    </row>
    <row r="14" spans="1:17" s="426" customFormat="1" ht="45">
      <c r="A14" s="421">
        <v>6</v>
      </c>
      <c r="B14" s="422" t="s">
        <v>580</v>
      </c>
      <c r="C14" s="502" t="s">
        <v>582</v>
      </c>
      <c r="D14" s="423">
        <v>300000</v>
      </c>
      <c r="E14" s="423">
        <v>300000</v>
      </c>
      <c r="F14" s="424">
        <v>100</v>
      </c>
      <c r="G14" s="425">
        <v>0</v>
      </c>
      <c r="H14" s="425">
        <v>0</v>
      </c>
      <c r="I14" s="425">
        <v>300000</v>
      </c>
      <c r="J14" s="424">
        <v>100</v>
      </c>
      <c r="K14" s="423">
        <v>0</v>
      </c>
      <c r="L14" s="421" t="s">
        <v>567</v>
      </c>
      <c r="M14" s="427"/>
      <c r="P14" s="428"/>
    </row>
    <row r="15" spans="1:17" s="418" customFormat="1" ht="45">
      <c r="A15" s="421">
        <v>7</v>
      </c>
      <c r="B15" s="422" t="s">
        <v>578</v>
      </c>
      <c r="C15" s="502" t="s">
        <v>583</v>
      </c>
      <c r="D15" s="423">
        <v>500000</v>
      </c>
      <c r="E15" s="423">
        <v>500000</v>
      </c>
      <c r="F15" s="424">
        <v>100</v>
      </c>
      <c r="G15" s="425">
        <v>0</v>
      </c>
      <c r="H15" s="425">
        <v>0</v>
      </c>
      <c r="I15" s="425">
        <v>500000</v>
      </c>
      <c r="J15" s="424">
        <v>100</v>
      </c>
      <c r="K15" s="423">
        <v>0</v>
      </c>
      <c r="L15" s="421" t="s">
        <v>469</v>
      </c>
      <c r="M15" s="427"/>
      <c r="N15" s="426"/>
      <c r="O15" s="426"/>
      <c r="P15" s="428"/>
      <c r="Q15" s="426"/>
    </row>
    <row r="16" spans="1:17" s="426" customFormat="1" ht="27.95" customHeight="1">
      <c r="A16" s="421">
        <v>8</v>
      </c>
      <c r="B16" s="434" t="s">
        <v>576</v>
      </c>
      <c r="C16" s="502" t="s">
        <v>583</v>
      </c>
      <c r="D16" s="423">
        <v>300000</v>
      </c>
      <c r="E16" s="423">
        <v>300000</v>
      </c>
      <c r="F16" s="424">
        <v>100</v>
      </c>
      <c r="G16" s="425">
        <v>0</v>
      </c>
      <c r="H16" s="425">
        <v>0</v>
      </c>
      <c r="I16" s="425">
        <v>300000</v>
      </c>
      <c r="J16" s="424">
        <v>100</v>
      </c>
      <c r="K16" s="423">
        <v>0</v>
      </c>
      <c r="L16" s="421" t="s">
        <v>577</v>
      </c>
      <c r="M16" s="427"/>
      <c r="P16" s="428"/>
    </row>
    <row r="17" spans="1:16" s="439" customFormat="1" ht="27" customHeight="1">
      <c r="A17" s="435"/>
      <c r="B17" s="436"/>
      <c r="C17" s="504"/>
      <c r="D17" s="437"/>
      <c r="E17" s="331"/>
      <c r="F17" s="438"/>
      <c r="G17" s="331"/>
      <c r="H17" s="331"/>
      <c r="I17" s="331"/>
      <c r="J17" s="438"/>
      <c r="K17" s="331"/>
      <c r="L17" s="437"/>
      <c r="M17" s="440"/>
      <c r="P17" s="441"/>
    </row>
  </sheetData>
  <mergeCells count="12">
    <mergeCell ref="A1:L1"/>
    <mergeCell ref="A2:L2"/>
    <mergeCell ref="A3:L3"/>
    <mergeCell ref="D5:D7"/>
    <mergeCell ref="E5:F6"/>
    <mergeCell ref="G5:H6"/>
    <mergeCell ref="I5:J6"/>
    <mergeCell ref="L5:L7"/>
    <mergeCell ref="K5:K7"/>
    <mergeCell ref="A5:A7"/>
    <mergeCell ref="B5:B7"/>
    <mergeCell ref="C5:C7"/>
  </mergeCells>
  <pageMargins left="0.31496062992125984" right="0.31496062992125984" top="0.55118110236220474" bottom="0.74803149606299213" header="0.31496062992125984" footer="0.31496062992125984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39"/>
  <sheetViews>
    <sheetView zoomScaleNormal="100" workbookViewId="0">
      <selection activeCell="K8" sqref="K8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535" t="s">
        <v>217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18" ht="26.25" customHeight="1">
      <c r="A2" s="535" t="s">
        <v>168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8" ht="26.25" customHeight="1">
      <c r="A3" s="535" t="s">
        <v>595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</row>
    <row r="4" spans="1:18" ht="19.5" customHeight="1"/>
    <row r="5" spans="1:18" ht="32.25" customHeight="1">
      <c r="A5" s="530" t="s">
        <v>169</v>
      </c>
      <c r="B5" s="530" t="s">
        <v>170</v>
      </c>
      <c r="C5" s="532" t="s">
        <v>171</v>
      </c>
      <c r="D5" s="533"/>
      <c r="E5" s="534"/>
      <c r="F5" s="536" t="s">
        <v>172</v>
      </c>
      <c r="G5" s="537"/>
      <c r="H5" s="538"/>
      <c r="I5" s="539" t="s">
        <v>173</v>
      </c>
      <c r="J5" s="540"/>
      <c r="K5" s="540"/>
      <c r="L5" s="540"/>
      <c r="M5" s="540"/>
      <c r="N5" s="541"/>
    </row>
    <row r="6" spans="1:18" ht="39.75" customHeight="1">
      <c r="A6" s="531"/>
      <c r="B6" s="530"/>
      <c r="C6" s="104" t="s">
        <v>174</v>
      </c>
      <c r="D6" s="104" t="s">
        <v>176</v>
      </c>
      <c r="E6" s="104" t="s">
        <v>175</v>
      </c>
      <c r="F6" s="105" t="s">
        <v>174</v>
      </c>
      <c r="G6" s="105" t="s">
        <v>176</v>
      </c>
      <c r="H6" s="105" t="s">
        <v>175</v>
      </c>
      <c r="I6" s="106" t="s">
        <v>174</v>
      </c>
      <c r="J6" s="106" t="s">
        <v>176</v>
      </c>
      <c r="K6" s="106" t="s">
        <v>175</v>
      </c>
      <c r="L6" s="106" t="s">
        <v>2</v>
      </c>
      <c r="M6" s="106" t="s">
        <v>177</v>
      </c>
      <c r="N6" s="106" t="s">
        <v>178</v>
      </c>
    </row>
    <row r="7" spans="1:18" ht="30" customHeight="1">
      <c r="A7" s="107" t="s">
        <v>179</v>
      </c>
      <c r="B7" s="108" t="s">
        <v>180</v>
      </c>
      <c r="C7" s="109">
        <v>1543.0900999999999</v>
      </c>
      <c r="D7" s="110">
        <v>8.1885319299999999</v>
      </c>
      <c r="E7" s="110">
        <v>1154.73992307</v>
      </c>
      <c r="F7" s="110">
        <v>40580.923900000002</v>
      </c>
      <c r="G7" s="112">
        <v>22471.766710780001</v>
      </c>
      <c r="H7" s="112">
        <v>8306.3518753600001</v>
      </c>
      <c r="I7" s="110">
        <v>42124.014000000003</v>
      </c>
      <c r="J7" s="110">
        <v>22479.955242709999</v>
      </c>
      <c r="K7" s="110">
        <v>9461.0917984299995</v>
      </c>
      <c r="L7" s="110">
        <v>31941.047041139998</v>
      </c>
      <c r="M7" s="111">
        <v>22.460090812879319</v>
      </c>
      <c r="N7" s="113">
        <v>75.826218843104542</v>
      </c>
    </row>
    <row r="8" spans="1:18" ht="30" customHeight="1">
      <c r="A8" s="107" t="s">
        <v>199</v>
      </c>
      <c r="B8" s="108" t="s">
        <v>188</v>
      </c>
      <c r="C8" s="109">
        <v>5208.6008000000002</v>
      </c>
      <c r="D8" s="110">
        <v>121.25614281</v>
      </c>
      <c r="E8" s="110">
        <v>3802.9671991199998</v>
      </c>
      <c r="F8" s="110">
        <v>2586.0306999999998</v>
      </c>
      <c r="G8" s="110">
        <v>1325.5406027399999</v>
      </c>
      <c r="H8" s="110">
        <v>630.89062061000004</v>
      </c>
      <c r="I8" s="110">
        <v>7794.6315000000004</v>
      </c>
      <c r="J8" s="110">
        <v>1446.79674555</v>
      </c>
      <c r="K8" s="110">
        <v>4433.8578197300003</v>
      </c>
      <c r="L8" s="110">
        <v>5880.6545652800005</v>
      </c>
      <c r="M8" s="111">
        <v>56.883482172697967</v>
      </c>
      <c r="N8" s="113">
        <v>75.444933673644485</v>
      </c>
    </row>
    <row r="9" spans="1:18" s="144" customFormat="1" ht="30" customHeight="1">
      <c r="A9" s="107" t="s">
        <v>182</v>
      </c>
      <c r="B9" s="108" t="s">
        <v>186</v>
      </c>
      <c r="C9" s="109">
        <v>3148.2044659899998</v>
      </c>
      <c r="D9" s="110">
        <v>93.25237989</v>
      </c>
      <c r="E9" s="110">
        <v>2031.4747510300001</v>
      </c>
      <c r="F9" s="110">
        <v>3110.7211340099998</v>
      </c>
      <c r="G9" s="110">
        <v>1549.9648356499999</v>
      </c>
      <c r="H9" s="110">
        <v>913.83818968000003</v>
      </c>
      <c r="I9" s="110">
        <v>6258.9255999999996</v>
      </c>
      <c r="J9" s="110">
        <v>1643.2172155400001</v>
      </c>
      <c r="K9" s="110">
        <v>2945.31294071</v>
      </c>
      <c r="L9" s="110">
        <v>4588.5301562499999</v>
      </c>
      <c r="M9" s="111">
        <v>47.057803989713513</v>
      </c>
      <c r="N9" s="113">
        <v>73.311786231330188</v>
      </c>
      <c r="O9"/>
      <c r="P9"/>
      <c r="Q9"/>
      <c r="R9"/>
    </row>
    <row r="10" spans="1:18" ht="30" customHeight="1">
      <c r="A10" s="489" t="s">
        <v>184</v>
      </c>
      <c r="B10" s="490" t="s">
        <v>13</v>
      </c>
      <c r="C10" s="491">
        <v>5025.0075999999999</v>
      </c>
      <c r="D10" s="492">
        <v>350.89393240999999</v>
      </c>
      <c r="E10" s="492">
        <v>3319.9354108000002</v>
      </c>
      <c r="F10" s="492">
        <v>677.58730000000003</v>
      </c>
      <c r="G10" s="492">
        <v>82.091630460000005</v>
      </c>
      <c r="H10" s="492">
        <v>424.92386032000002</v>
      </c>
      <c r="I10" s="492">
        <v>5702.5949000000001</v>
      </c>
      <c r="J10" s="492">
        <v>432.98556287000002</v>
      </c>
      <c r="K10" s="492">
        <v>3744.8592711199999</v>
      </c>
      <c r="L10" s="493">
        <v>4177.8448339899996</v>
      </c>
      <c r="M10" s="494">
        <v>65.669389756582575</v>
      </c>
      <c r="N10" s="495">
        <v>73.26217112125569</v>
      </c>
      <c r="O10" s="144"/>
      <c r="P10" s="144"/>
      <c r="Q10" s="144"/>
      <c r="R10" s="144"/>
    </row>
    <row r="11" spans="1:18" s="144" customFormat="1" ht="30" customHeight="1">
      <c r="A11" s="107" t="s">
        <v>185</v>
      </c>
      <c r="B11" s="108" t="s">
        <v>190</v>
      </c>
      <c r="C11" s="109">
        <v>1790.291819</v>
      </c>
      <c r="D11" s="110">
        <v>35.590435589999998</v>
      </c>
      <c r="E11" s="110">
        <v>1280.77395333</v>
      </c>
      <c r="F11" s="110">
        <v>4975.5003809999998</v>
      </c>
      <c r="G11" s="110">
        <v>2365.34054732</v>
      </c>
      <c r="H11" s="110">
        <v>1109.1838540900001</v>
      </c>
      <c r="I11" s="110">
        <v>6765.7921999999999</v>
      </c>
      <c r="J11" s="110">
        <v>2400.9309829099998</v>
      </c>
      <c r="K11" s="110">
        <v>2389.9578074199999</v>
      </c>
      <c r="L11" s="110">
        <v>4790.8887903300001</v>
      </c>
      <c r="M11" s="111">
        <v>35.324138501031705</v>
      </c>
      <c r="N11" s="113">
        <v>70.810463116647313</v>
      </c>
      <c r="O11"/>
      <c r="P11"/>
      <c r="Q11"/>
      <c r="R11"/>
    </row>
    <row r="12" spans="1:18" ht="30" customHeight="1">
      <c r="A12" s="107" t="s">
        <v>187</v>
      </c>
      <c r="B12" s="108" t="s">
        <v>183</v>
      </c>
      <c r="C12" s="109">
        <v>47416.104129009997</v>
      </c>
      <c r="D12" s="110">
        <v>461.35210984999998</v>
      </c>
      <c r="E12" s="110">
        <v>32215.743912810001</v>
      </c>
      <c r="F12" s="110">
        <v>4969.7616709900003</v>
      </c>
      <c r="G12" s="110">
        <v>2146.8565248300001</v>
      </c>
      <c r="H12" s="110">
        <v>2091.6188470699999</v>
      </c>
      <c r="I12" s="110">
        <v>52385.8658</v>
      </c>
      <c r="J12" s="110">
        <v>2608.2086346800002</v>
      </c>
      <c r="K12" s="110">
        <v>34307.362759880001</v>
      </c>
      <c r="L12" s="110">
        <v>36915.57139456</v>
      </c>
      <c r="M12" s="111">
        <v>65.48973131580847</v>
      </c>
      <c r="N12" s="113">
        <v>70.468571685914569</v>
      </c>
    </row>
    <row r="13" spans="1:18" ht="30" customHeight="1">
      <c r="A13" s="107" t="s">
        <v>189</v>
      </c>
      <c r="B13" s="108" t="s">
        <v>181</v>
      </c>
      <c r="C13" s="109">
        <v>126469.97969222</v>
      </c>
      <c r="D13" s="110">
        <v>18.870919229999998</v>
      </c>
      <c r="E13" s="110">
        <v>90027.679292899993</v>
      </c>
      <c r="F13" s="110">
        <v>51439.949607779999</v>
      </c>
      <c r="G13" s="112">
        <v>223.35426200000001</v>
      </c>
      <c r="H13" s="112">
        <v>33775.328134310002</v>
      </c>
      <c r="I13" s="110">
        <v>177909.92929999999</v>
      </c>
      <c r="J13" s="110">
        <v>242.22518123</v>
      </c>
      <c r="K13" s="110">
        <v>123803.00742721</v>
      </c>
      <c r="L13" s="110">
        <v>124045.23260844</v>
      </c>
      <c r="M13" s="111">
        <v>69.587463675761242</v>
      </c>
      <c r="N13" s="113">
        <v>69.723614132446286</v>
      </c>
    </row>
    <row r="14" spans="1:18" ht="21" customHeight="1"/>
    <row r="15" spans="1:18" ht="29.25" customHeight="1">
      <c r="A15" s="145" t="s">
        <v>191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8" ht="14.25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8"/>
      <c r="O16" s="117"/>
    </row>
    <row r="17" spans="1:15" ht="14.25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8"/>
      <c r="O17" s="117"/>
    </row>
    <row r="18" spans="1:15" ht="14.25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8"/>
      <c r="O18" s="117"/>
    </row>
    <row r="19" spans="1:15" ht="14.25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8"/>
      <c r="O19" s="117"/>
    </row>
    <row r="20" spans="1:15" ht="14.25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8"/>
      <c r="O20" s="117"/>
    </row>
    <row r="21" spans="1:15" ht="14.25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8"/>
      <c r="O21" s="117"/>
    </row>
    <row r="22" spans="1:15" ht="14.25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/>
      <c r="O22" s="117"/>
    </row>
    <row r="23" spans="1:15" ht="14.2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8"/>
      <c r="O23" s="117"/>
    </row>
    <row r="24" spans="1:15" ht="14.25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  <c r="O24" s="117"/>
    </row>
    <row r="25" spans="1:15" ht="15">
      <c r="A25" s="114"/>
      <c r="B25" s="114"/>
      <c r="C25" s="114"/>
      <c r="D25" s="114"/>
      <c r="E25" s="114"/>
      <c r="F25" s="114"/>
      <c r="G25" s="119">
        <f>G7+H7</f>
        <v>30778.118586140001</v>
      </c>
      <c r="H25" s="114"/>
      <c r="I25" s="114"/>
      <c r="J25" s="119">
        <f>J7+K7</f>
        <v>31941.047041139998</v>
      </c>
      <c r="K25" s="114"/>
      <c r="L25" s="119"/>
      <c r="M25" s="119"/>
      <c r="N25" s="120">
        <f>J25/I7*100</f>
        <v>75.826218843104542</v>
      </c>
      <c r="O25" s="114"/>
    </row>
    <row r="26" spans="1:15" ht="15">
      <c r="A26" s="114"/>
      <c r="B26" s="114"/>
      <c r="C26" s="114"/>
      <c r="D26" s="121">
        <f>D7+E7</f>
        <v>1162.928455</v>
      </c>
      <c r="E26" s="114"/>
      <c r="F26" s="114"/>
      <c r="G26" s="121">
        <f>G7+H7</f>
        <v>30778.118586140001</v>
      </c>
      <c r="H26" s="114"/>
      <c r="I26" s="114"/>
      <c r="J26" s="119">
        <f>J7+K7</f>
        <v>31941.047041139998</v>
      </c>
      <c r="K26" s="114"/>
      <c r="L26" s="119"/>
      <c r="M26" s="119"/>
      <c r="N26" s="120">
        <f>J26/I7*100</f>
        <v>75.826218843104542</v>
      </c>
      <c r="O26" s="114"/>
    </row>
    <row r="27" spans="1:15" ht="1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</row>
    <row r="28" spans="1:15" ht="15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</row>
    <row r="29" spans="1:15" ht="15"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</row>
    <row r="30" spans="1:15" ht="15"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</row>
    <row r="31" spans="1:15" ht="15"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</row>
    <row r="32" spans="1:15" ht="15"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</row>
    <row r="33" spans="2:15" ht="15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</row>
    <row r="34" spans="2:15" ht="15"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</row>
    <row r="35" spans="2:15" ht="15"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</row>
    <row r="36" spans="2:15" ht="15"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2:15" ht="15"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</row>
    <row r="38" spans="2:15" ht="15"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</row>
    <row r="39" spans="2:15" ht="15"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M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8" sqref="K8"/>
    </sheetView>
  </sheetViews>
  <sheetFormatPr defaultColWidth="9.140625" defaultRowHeight="22.5"/>
  <cols>
    <col min="1" max="1" width="7.28515625" style="24" customWidth="1"/>
    <col min="2" max="2" width="18.42578125" style="24" customWidth="1"/>
    <col min="3" max="3" width="40.5703125" style="24" customWidth="1"/>
    <col min="4" max="4" width="20.7109375" style="215" customWidth="1"/>
    <col min="5" max="5" width="20.140625" style="214" customWidth="1"/>
    <col min="6" max="6" width="10.7109375" style="214" customWidth="1"/>
    <col min="7" max="7" width="20.7109375" style="214" bestFit="1" customWidth="1"/>
    <col min="8" max="8" width="10.7109375" style="214" customWidth="1"/>
    <col min="9" max="9" width="20.140625" style="210" bestFit="1" customWidth="1"/>
    <col min="10" max="10" width="10.7109375" style="214" customWidth="1"/>
    <col min="11" max="11" width="20.7109375" style="25" bestFit="1" customWidth="1"/>
    <col min="12" max="16384" width="9.140625" style="26"/>
  </cols>
  <sheetData>
    <row r="1" spans="1:11" s="122" customFormat="1" ht="30" customHeight="1">
      <c r="A1" s="542" t="s">
        <v>206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</row>
    <row r="2" spans="1:11" s="122" customFormat="1" ht="30" customHeight="1">
      <c r="A2" s="542" t="s">
        <v>128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</row>
    <row r="3" spans="1:11" s="122" customFormat="1" ht="30" customHeight="1">
      <c r="A3" s="519" t="s">
        <v>596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</row>
    <row r="4" spans="1:11" s="122" customFormat="1" ht="30" customHeight="1">
      <c r="A4" s="543" t="s">
        <v>107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</row>
    <row r="5" spans="1:11" s="123" customFormat="1" ht="27.95" customHeight="1">
      <c r="A5" s="557" t="s">
        <v>108</v>
      </c>
      <c r="B5" s="527" t="s">
        <v>70</v>
      </c>
      <c r="C5" s="561" t="s">
        <v>71</v>
      </c>
      <c r="D5" s="544" t="s">
        <v>147</v>
      </c>
      <c r="E5" s="551" t="s">
        <v>141</v>
      </c>
      <c r="F5" s="552"/>
      <c r="G5" s="552"/>
      <c r="H5" s="552"/>
      <c r="I5" s="552"/>
      <c r="J5" s="553"/>
      <c r="K5" s="544" t="s">
        <v>4</v>
      </c>
    </row>
    <row r="6" spans="1:11" s="123" customFormat="1" ht="27.95" customHeight="1">
      <c r="A6" s="558"/>
      <c r="B6" s="560"/>
      <c r="C6" s="562"/>
      <c r="D6" s="545"/>
      <c r="E6" s="547" t="s">
        <v>109</v>
      </c>
      <c r="F6" s="548"/>
      <c r="G6" s="549" t="s">
        <v>83</v>
      </c>
      <c r="H6" s="550"/>
      <c r="I6" s="547" t="s">
        <v>218</v>
      </c>
      <c r="J6" s="548"/>
      <c r="K6" s="545"/>
    </row>
    <row r="7" spans="1:11" s="123" customFormat="1" ht="27.95" customHeight="1">
      <c r="A7" s="559"/>
      <c r="B7" s="528"/>
      <c r="C7" s="563"/>
      <c r="D7" s="546"/>
      <c r="E7" s="186" t="s">
        <v>106</v>
      </c>
      <c r="F7" s="186" t="s">
        <v>7</v>
      </c>
      <c r="G7" s="186" t="s">
        <v>106</v>
      </c>
      <c r="H7" s="187" t="s">
        <v>7</v>
      </c>
      <c r="I7" s="186" t="s">
        <v>106</v>
      </c>
      <c r="J7" s="187" t="s">
        <v>7</v>
      </c>
      <c r="K7" s="546"/>
    </row>
    <row r="8" spans="1:11" s="124" customFormat="1" ht="27.95" customHeight="1" thickBot="1">
      <c r="A8" s="554" t="s">
        <v>11</v>
      </c>
      <c r="B8" s="555"/>
      <c r="C8" s="556"/>
      <c r="D8" s="188">
        <v>759700113.56999993</v>
      </c>
      <c r="E8" s="188">
        <v>325763081.82000011</v>
      </c>
      <c r="F8" s="189">
        <v>42.880483496200476</v>
      </c>
      <c r="G8" s="188">
        <v>322450663</v>
      </c>
      <c r="H8" s="190">
        <v>42.444466867950375</v>
      </c>
      <c r="I8" s="188">
        <v>648213744.82000005</v>
      </c>
      <c r="J8" s="189">
        <v>85.324950364150851</v>
      </c>
      <c r="K8" s="188">
        <v>111486368.74999988</v>
      </c>
    </row>
    <row r="9" spans="1:11" s="123" customFormat="1" ht="27.95" customHeight="1" thickTop="1">
      <c r="A9" s="125">
        <v>1</v>
      </c>
      <c r="B9" s="506">
        <f>[3]ส่วนกลาง!B13</f>
        <v>1500400004</v>
      </c>
      <c r="C9" s="507" t="s">
        <v>149</v>
      </c>
      <c r="D9" s="191">
        <v>494516</v>
      </c>
      <c r="E9" s="192">
        <v>487760</v>
      </c>
      <c r="F9" s="508">
        <v>98.633815690493336</v>
      </c>
      <c r="G9" s="193">
        <v>0</v>
      </c>
      <c r="H9" s="508">
        <v>0</v>
      </c>
      <c r="I9" s="194">
        <v>487760</v>
      </c>
      <c r="J9" s="193">
        <v>98.633815690493336</v>
      </c>
      <c r="K9" s="195">
        <v>6756</v>
      </c>
    </row>
    <row r="10" spans="1:11" s="123" customFormat="1" ht="27.95" customHeight="1">
      <c r="A10" s="126">
        <v>2</v>
      </c>
      <c r="B10" s="126">
        <f>[3]ส่วนกลาง!B10</f>
        <v>1500400002</v>
      </c>
      <c r="C10" s="129" t="s">
        <v>110</v>
      </c>
      <c r="D10" s="196">
        <v>1216421.5</v>
      </c>
      <c r="E10" s="197">
        <v>1167921.5</v>
      </c>
      <c r="F10" s="198">
        <v>96.012895201211094</v>
      </c>
      <c r="G10" s="199">
        <v>0</v>
      </c>
      <c r="H10" s="199">
        <v>0</v>
      </c>
      <c r="I10" s="200">
        <v>1167921.5</v>
      </c>
      <c r="J10" s="198">
        <v>96.012895201211094</v>
      </c>
      <c r="K10" s="201">
        <v>48500</v>
      </c>
    </row>
    <row r="11" spans="1:11" s="123" customFormat="1" ht="27.95" customHeight="1">
      <c r="A11" s="128">
        <v>3</v>
      </c>
      <c r="B11" s="128">
        <f>[3]ส่วนกลาง!B22</f>
        <v>1500400125</v>
      </c>
      <c r="C11" s="509" t="s">
        <v>132</v>
      </c>
      <c r="D11" s="196">
        <v>1643267.08</v>
      </c>
      <c r="E11" s="197">
        <v>1565506.08</v>
      </c>
      <c r="F11" s="198">
        <v>95.267902525011323</v>
      </c>
      <c r="G11" s="199">
        <v>0</v>
      </c>
      <c r="H11" s="199">
        <v>0</v>
      </c>
      <c r="I11" s="200">
        <v>1565506.08</v>
      </c>
      <c r="J11" s="198">
        <v>95.267902525011323</v>
      </c>
      <c r="K11" s="201">
        <v>77761</v>
      </c>
    </row>
    <row r="12" spans="1:11" s="123" customFormat="1" ht="27.95" customHeight="1">
      <c r="A12" s="126">
        <v>4</v>
      </c>
      <c r="B12" s="126">
        <f>[3]ส่วนกลาง!B20</f>
        <v>1500400111</v>
      </c>
      <c r="C12" s="129" t="s">
        <v>115</v>
      </c>
      <c r="D12" s="196">
        <v>4225227.24</v>
      </c>
      <c r="E12" s="197">
        <v>3990603.2399999998</v>
      </c>
      <c r="F12" s="199">
        <v>94.447067893086853</v>
      </c>
      <c r="G12" s="199">
        <v>0</v>
      </c>
      <c r="H12" s="199">
        <v>0</v>
      </c>
      <c r="I12" s="200">
        <v>3990603.2399999998</v>
      </c>
      <c r="J12" s="198">
        <v>94.447067893086853</v>
      </c>
      <c r="K12" s="201">
        <v>234624.00000000047</v>
      </c>
    </row>
    <row r="13" spans="1:11" s="123" customFormat="1" ht="27.95" customHeight="1">
      <c r="A13" s="128">
        <v>5</v>
      </c>
      <c r="B13" s="126">
        <f>[3]ส่วนกลาง!B12</f>
        <v>1500400004</v>
      </c>
      <c r="C13" s="129" t="s">
        <v>111</v>
      </c>
      <c r="D13" s="196">
        <v>3903191.03</v>
      </c>
      <c r="E13" s="197">
        <v>3560155.4400000004</v>
      </c>
      <c r="F13" s="199">
        <v>91.211406580835501</v>
      </c>
      <c r="G13" s="199">
        <v>0</v>
      </c>
      <c r="H13" s="199">
        <v>0</v>
      </c>
      <c r="I13" s="200">
        <v>3560155.4400000004</v>
      </c>
      <c r="J13" s="198">
        <v>91.211406580835501</v>
      </c>
      <c r="K13" s="201">
        <v>343035.58999999939</v>
      </c>
    </row>
    <row r="14" spans="1:11" s="123" customFormat="1" ht="27.95" customHeight="1">
      <c r="A14" s="126">
        <v>6</v>
      </c>
      <c r="B14" s="126">
        <f>[3]ส่วนกลาง!B11</f>
        <v>1500400003</v>
      </c>
      <c r="C14" s="129" t="s">
        <v>112</v>
      </c>
      <c r="D14" s="196">
        <v>4616777.78</v>
      </c>
      <c r="E14" s="197">
        <v>4134497.91</v>
      </c>
      <c r="F14" s="199">
        <v>89.553756039780623</v>
      </c>
      <c r="G14" s="199">
        <v>0</v>
      </c>
      <c r="H14" s="199">
        <v>0</v>
      </c>
      <c r="I14" s="200">
        <v>4134497.91</v>
      </c>
      <c r="J14" s="198">
        <v>89.553756039780623</v>
      </c>
      <c r="K14" s="201">
        <v>482279.87000000011</v>
      </c>
    </row>
    <row r="15" spans="1:11" s="123" customFormat="1" ht="27.95" customHeight="1">
      <c r="A15" s="128">
        <v>7</v>
      </c>
      <c r="B15" s="126">
        <f>[3]ส่วนกลาง!B18</f>
        <v>1500400010</v>
      </c>
      <c r="C15" s="127" t="s">
        <v>116</v>
      </c>
      <c r="D15" s="196">
        <v>663636080.66999996</v>
      </c>
      <c r="E15" s="197">
        <v>284739305.67000002</v>
      </c>
      <c r="F15" s="199">
        <v>42.905941066756078</v>
      </c>
      <c r="G15" s="199">
        <v>308562103</v>
      </c>
      <c r="H15" s="199">
        <v>46.495679181348756</v>
      </c>
      <c r="I15" s="200">
        <v>593301408.67000008</v>
      </c>
      <c r="J15" s="198">
        <v>89.401620248104848</v>
      </c>
      <c r="K15" s="201">
        <v>70334671.999999881</v>
      </c>
    </row>
    <row r="16" spans="1:11" s="123" customFormat="1" ht="27.95" customHeight="1">
      <c r="A16" s="126">
        <v>8</v>
      </c>
      <c r="B16" s="126">
        <f>[3]ส่วนกลาง!B17</f>
        <v>1500400009</v>
      </c>
      <c r="C16" s="127" t="s">
        <v>154</v>
      </c>
      <c r="D16" s="196">
        <v>16823154.09</v>
      </c>
      <c r="E16" s="197">
        <v>12205456.969999999</v>
      </c>
      <c r="F16" s="199">
        <v>72.551537629053485</v>
      </c>
      <c r="G16" s="199">
        <v>1278000</v>
      </c>
      <c r="H16" s="199">
        <v>7.5966729732307892</v>
      </c>
      <c r="I16" s="200">
        <v>13483456.969999999</v>
      </c>
      <c r="J16" s="198">
        <v>80.148210602284266</v>
      </c>
      <c r="K16" s="201">
        <v>3339697.120000001</v>
      </c>
    </row>
    <row r="17" spans="1:11" s="123" customFormat="1" ht="27.95" customHeight="1">
      <c r="A17" s="128">
        <v>9</v>
      </c>
      <c r="B17" s="130">
        <f>[3]ส่วนกลาง!B21</f>
        <v>1500400112</v>
      </c>
      <c r="C17" s="131" t="s">
        <v>82</v>
      </c>
      <c r="D17" s="196">
        <v>894908.38</v>
      </c>
      <c r="E17" s="197">
        <v>586414.88</v>
      </c>
      <c r="F17" s="202">
        <v>65.527923651804443</v>
      </c>
      <c r="G17" s="199">
        <v>0</v>
      </c>
      <c r="H17" s="202">
        <v>0</v>
      </c>
      <c r="I17" s="200">
        <v>586414.88</v>
      </c>
      <c r="J17" s="198">
        <v>65.527923651804443</v>
      </c>
      <c r="K17" s="201">
        <v>308493.5</v>
      </c>
    </row>
    <row r="18" spans="1:11" s="123" customFormat="1" ht="27.95" customHeight="1">
      <c r="A18" s="126">
        <v>10</v>
      </c>
      <c r="B18" s="126">
        <f>[3]ส่วนกลาง!B9</f>
        <v>1500400001</v>
      </c>
      <c r="C18" s="129" t="s">
        <v>114</v>
      </c>
      <c r="D18" s="196">
        <v>389366</v>
      </c>
      <c r="E18" s="203">
        <v>224386</v>
      </c>
      <c r="F18" s="199">
        <v>57.628555138353114</v>
      </c>
      <c r="G18" s="199">
        <v>0</v>
      </c>
      <c r="H18" s="199">
        <v>0</v>
      </c>
      <c r="I18" s="200">
        <v>224386</v>
      </c>
      <c r="J18" s="198">
        <v>57.628555138353114</v>
      </c>
      <c r="K18" s="201">
        <v>164980</v>
      </c>
    </row>
    <row r="19" spans="1:11" s="123" customFormat="1" ht="27.95" customHeight="1">
      <c r="A19" s="128">
        <v>11</v>
      </c>
      <c r="B19" s="126">
        <f>[3]ส่วนกลาง!B19</f>
        <v>1500400011</v>
      </c>
      <c r="C19" s="129" t="s">
        <v>118</v>
      </c>
      <c r="D19" s="196">
        <v>6402969.1600000001</v>
      </c>
      <c r="E19" s="197">
        <v>3497018.7</v>
      </c>
      <c r="F19" s="199">
        <v>54.615579313519603</v>
      </c>
      <c r="G19" s="199">
        <v>50560</v>
      </c>
      <c r="H19" s="199">
        <v>0.78963366426709447</v>
      </c>
      <c r="I19" s="200">
        <v>3547578.7</v>
      </c>
      <c r="J19" s="198">
        <v>55.405212977786697</v>
      </c>
      <c r="K19" s="201">
        <v>2855390.46</v>
      </c>
    </row>
    <row r="20" spans="1:11" s="123" customFormat="1" ht="27.95" customHeight="1">
      <c r="A20" s="126">
        <v>12</v>
      </c>
      <c r="B20" s="130">
        <f>[3]ส่วนกลาง!B16</f>
        <v>1500400008</v>
      </c>
      <c r="C20" s="131" t="s">
        <v>119</v>
      </c>
      <c r="D20" s="196">
        <v>9937189.3399999999</v>
      </c>
      <c r="E20" s="197">
        <v>5176356.67</v>
      </c>
      <c r="F20" s="202">
        <v>52.090752152257977</v>
      </c>
      <c r="G20" s="199">
        <v>0</v>
      </c>
      <c r="H20" s="202">
        <v>0</v>
      </c>
      <c r="I20" s="200">
        <v>5176356.67</v>
      </c>
      <c r="J20" s="198">
        <v>52.090752152257977</v>
      </c>
      <c r="K20" s="201">
        <v>4760832.67</v>
      </c>
    </row>
    <row r="21" spans="1:11" s="123" customFormat="1" ht="27.95" customHeight="1">
      <c r="A21" s="128">
        <v>13</v>
      </c>
      <c r="B21" s="126">
        <f>[3]ส่วนกลาง!B14</f>
        <v>1500400006</v>
      </c>
      <c r="C21" s="127" t="s">
        <v>113</v>
      </c>
      <c r="D21" s="196">
        <v>29967934.300000001</v>
      </c>
      <c r="E21" s="197">
        <v>1839704.85</v>
      </c>
      <c r="F21" s="199">
        <v>6.1389111160724879</v>
      </c>
      <c r="G21" s="199">
        <v>12560000</v>
      </c>
      <c r="H21" s="199">
        <v>41.911464014388208</v>
      </c>
      <c r="I21" s="200">
        <v>14399704.85</v>
      </c>
      <c r="J21" s="198">
        <v>48.050375130460694</v>
      </c>
      <c r="K21" s="201">
        <v>15568229.450000001</v>
      </c>
    </row>
    <row r="22" spans="1:11" s="123" customFormat="1" ht="27.95" customHeight="1">
      <c r="A22" s="126">
        <v>14</v>
      </c>
      <c r="B22" s="515">
        <f>[3]ส่วนกลาง!B15</f>
        <v>1500400007</v>
      </c>
      <c r="C22" s="516" t="s">
        <v>117</v>
      </c>
      <c r="D22" s="196">
        <v>15549111</v>
      </c>
      <c r="E22" s="197">
        <v>2587993.91</v>
      </c>
      <c r="F22" s="517">
        <v>16.643999197124518</v>
      </c>
      <c r="G22" s="199">
        <v>0</v>
      </c>
      <c r="H22" s="199">
        <v>0</v>
      </c>
      <c r="I22" s="200">
        <v>2587993.91</v>
      </c>
      <c r="J22" s="198">
        <v>16.643999197124518</v>
      </c>
      <c r="K22" s="201">
        <v>12961117.09</v>
      </c>
    </row>
    <row r="23" spans="1:11" s="123" customFormat="1" ht="27.95" customHeight="1">
      <c r="A23" s="27"/>
      <c r="B23" s="27"/>
      <c r="C23" s="132"/>
      <c r="D23" s="204"/>
      <c r="E23" s="205"/>
      <c r="F23" s="206"/>
      <c r="G23" s="206"/>
      <c r="H23" s="207"/>
      <c r="I23" s="208"/>
      <c r="J23" s="206"/>
      <c r="K23" s="27"/>
    </row>
    <row r="24" spans="1:11" s="3" customFormat="1" ht="26.1" customHeight="1">
      <c r="A24" s="24"/>
      <c r="B24" s="24"/>
      <c r="C24" s="28"/>
      <c r="D24" s="209"/>
      <c r="E24" s="4"/>
      <c r="F24" s="210"/>
      <c r="G24" s="210"/>
      <c r="H24" s="210"/>
      <c r="I24" s="210"/>
      <c r="J24" s="211"/>
      <c r="K24" s="25"/>
    </row>
    <row r="25" spans="1:11" s="3" customFormat="1" ht="26.1" customHeight="1">
      <c r="A25" s="29"/>
      <c r="B25" s="4"/>
      <c r="C25" s="4"/>
      <c r="D25" s="4"/>
      <c r="E25" s="4"/>
      <c r="F25" s="212"/>
      <c r="G25" s="4"/>
      <c r="H25" s="212"/>
      <c r="I25" s="4"/>
      <c r="J25" s="212"/>
      <c r="K25" s="4"/>
    </row>
    <row r="26" spans="1:11" s="3" customFormat="1" ht="26.1" customHeight="1">
      <c r="A26" s="4"/>
      <c r="B26" s="4"/>
      <c r="C26" s="4"/>
      <c r="D26" s="4"/>
      <c r="E26" s="213"/>
      <c r="F26" s="212"/>
      <c r="G26" s="4"/>
      <c r="H26" s="212"/>
      <c r="I26" s="4"/>
      <c r="J26" s="212"/>
      <c r="K26" s="4"/>
    </row>
    <row r="27" spans="1:11" s="3" customFormat="1" ht="26.1" customHeight="1">
      <c r="A27" s="24"/>
      <c r="B27" s="24"/>
      <c r="C27" s="30"/>
      <c r="D27" s="209"/>
      <c r="E27" s="213"/>
      <c r="F27" s="214"/>
      <c r="G27" s="214"/>
      <c r="H27" s="214"/>
      <c r="I27" s="210"/>
      <c r="J27" s="214"/>
      <c r="K27" s="25"/>
    </row>
    <row r="28" spans="1:11" s="3" customFormat="1" ht="26.1" customHeight="1">
      <c r="A28" s="24"/>
      <c r="B28" s="24"/>
      <c r="C28" s="28"/>
      <c r="D28" s="209"/>
      <c r="E28" s="214"/>
      <c r="F28" s="214"/>
      <c r="G28" s="214"/>
      <c r="H28" s="214"/>
      <c r="I28" s="210"/>
      <c r="J28" s="214"/>
      <c r="K28" s="25"/>
    </row>
    <row r="29" spans="1:11" s="3" customFormat="1" ht="26.1" customHeight="1">
      <c r="A29" s="24"/>
      <c r="B29" s="24"/>
      <c r="C29" s="24"/>
      <c r="D29" s="215"/>
      <c r="E29" s="214"/>
      <c r="F29" s="214"/>
      <c r="G29" s="214"/>
      <c r="H29" s="214"/>
      <c r="I29" s="210"/>
      <c r="J29" s="214"/>
      <c r="K29" s="25"/>
    </row>
    <row r="30" spans="1:11" s="3" customFormat="1" ht="26.1" customHeight="1">
      <c r="A30" s="24"/>
      <c r="B30" s="24"/>
      <c r="C30" s="24"/>
      <c r="D30" s="215"/>
      <c r="E30" s="214"/>
      <c r="F30" s="214"/>
      <c r="G30" s="214"/>
      <c r="H30" s="214"/>
      <c r="I30" s="210"/>
      <c r="J30" s="214"/>
      <c r="K30" s="25"/>
    </row>
    <row r="31" spans="1:11" s="3" customFormat="1" ht="26.1" customHeight="1">
      <c r="A31" s="24"/>
      <c r="B31" s="24"/>
      <c r="C31" s="24"/>
      <c r="D31" s="215"/>
      <c r="E31" s="214"/>
      <c r="F31" s="214"/>
      <c r="G31" s="214"/>
      <c r="H31" s="214"/>
      <c r="I31" s="210"/>
      <c r="J31" s="214"/>
      <c r="K31" s="25"/>
    </row>
    <row r="32" spans="1:11" s="3" customFormat="1" ht="26.1" customHeight="1">
      <c r="A32" s="24"/>
      <c r="B32" s="24"/>
      <c r="C32" s="24"/>
      <c r="D32" s="215"/>
      <c r="E32" s="214"/>
      <c r="F32" s="214"/>
      <c r="G32" s="214"/>
      <c r="H32" s="214"/>
      <c r="I32" s="210"/>
      <c r="J32" s="214"/>
      <c r="K32" s="25"/>
    </row>
    <row r="33" spans="1:11" s="3" customFormat="1" ht="26.1" customHeight="1">
      <c r="A33" s="24"/>
      <c r="B33" s="24"/>
      <c r="C33" s="24"/>
      <c r="D33" s="215"/>
      <c r="E33" s="214"/>
      <c r="F33" s="214"/>
      <c r="G33" s="214"/>
      <c r="H33" s="214"/>
      <c r="I33" s="210"/>
      <c r="J33" s="214"/>
      <c r="K33" s="25"/>
    </row>
    <row r="34" spans="1:11" s="3" customFormat="1" ht="26.1" customHeight="1">
      <c r="A34" s="24"/>
      <c r="B34" s="24"/>
      <c r="C34" s="24"/>
      <c r="D34" s="215"/>
      <c r="E34" s="214"/>
      <c r="F34" s="214"/>
      <c r="G34" s="214"/>
      <c r="H34" s="214"/>
      <c r="I34" s="210"/>
      <c r="J34" s="214"/>
      <c r="K34" s="25"/>
    </row>
    <row r="35" spans="1:11" s="3" customFormat="1" ht="26.1" customHeight="1">
      <c r="A35" s="24"/>
      <c r="B35" s="24"/>
      <c r="C35" s="24"/>
      <c r="D35" s="215"/>
      <c r="E35" s="214"/>
      <c r="F35" s="214"/>
      <c r="G35" s="214"/>
      <c r="H35" s="214"/>
      <c r="I35" s="210"/>
      <c r="J35" s="214"/>
      <c r="K35" s="25"/>
    </row>
    <row r="36" spans="1:11" s="3" customFormat="1" ht="26.1" customHeight="1">
      <c r="A36" s="24"/>
      <c r="B36" s="24"/>
      <c r="C36" s="24"/>
      <c r="D36" s="215"/>
      <c r="E36" s="214"/>
      <c r="F36" s="214"/>
      <c r="G36" s="214"/>
      <c r="H36" s="214"/>
      <c r="I36" s="210"/>
      <c r="J36" s="214"/>
      <c r="K36" s="25"/>
    </row>
    <row r="37" spans="1:11" s="3" customFormat="1" ht="26.1" customHeight="1">
      <c r="A37" s="24"/>
      <c r="B37" s="24"/>
      <c r="C37" s="24"/>
      <c r="D37" s="215"/>
      <c r="E37" s="214"/>
      <c r="F37" s="214"/>
      <c r="G37" s="214"/>
      <c r="H37" s="214"/>
      <c r="I37" s="210"/>
      <c r="J37" s="214"/>
      <c r="K37" s="25"/>
    </row>
    <row r="38" spans="1:11" s="3" customFormat="1" ht="26.1" customHeight="1">
      <c r="A38" s="24"/>
      <c r="B38" s="24"/>
      <c r="C38" s="24"/>
      <c r="D38" s="215"/>
      <c r="E38" s="214"/>
      <c r="F38" s="214"/>
      <c r="G38" s="214"/>
      <c r="H38" s="214"/>
      <c r="I38" s="210"/>
      <c r="J38" s="214"/>
      <c r="K38" s="25"/>
    </row>
    <row r="39" spans="1:11" s="3" customFormat="1" ht="26.1" customHeight="1">
      <c r="A39" s="24"/>
      <c r="B39" s="24"/>
      <c r="C39" s="24"/>
      <c r="D39" s="215"/>
      <c r="E39" s="214"/>
      <c r="F39" s="214"/>
      <c r="G39" s="214"/>
      <c r="H39" s="214"/>
      <c r="I39" s="210"/>
      <c r="J39" s="214"/>
      <c r="K39" s="25"/>
    </row>
    <row r="40" spans="1:11" s="3" customFormat="1" ht="26.1" customHeight="1">
      <c r="A40" s="24"/>
      <c r="B40" s="24"/>
      <c r="C40" s="24"/>
      <c r="D40" s="215"/>
      <c r="E40" s="214"/>
      <c r="F40" s="214"/>
      <c r="G40" s="214"/>
      <c r="H40" s="214"/>
      <c r="I40" s="210"/>
      <c r="J40" s="214"/>
      <c r="K40" s="25"/>
    </row>
    <row r="41" spans="1:11" s="3" customFormat="1" ht="26.1" customHeight="1">
      <c r="A41" s="24"/>
      <c r="B41" s="24"/>
      <c r="C41" s="24"/>
      <c r="D41" s="215"/>
      <c r="E41" s="214"/>
      <c r="F41" s="214"/>
      <c r="G41" s="214"/>
      <c r="H41" s="214"/>
      <c r="I41" s="210"/>
      <c r="J41" s="214"/>
      <c r="K41" s="25"/>
    </row>
    <row r="42" spans="1:11" s="3" customFormat="1" ht="26.1" customHeight="1">
      <c r="A42" s="24"/>
      <c r="B42" s="24"/>
      <c r="C42" s="24"/>
      <c r="D42" s="215"/>
      <c r="E42" s="214"/>
      <c r="F42" s="214"/>
      <c r="G42" s="214"/>
      <c r="H42" s="214"/>
      <c r="I42" s="210"/>
      <c r="J42" s="214"/>
      <c r="K42" s="25"/>
    </row>
    <row r="43" spans="1:11" s="3" customFormat="1" ht="26.1" customHeight="1">
      <c r="A43" s="24"/>
      <c r="B43" s="24"/>
      <c r="C43" s="24"/>
      <c r="D43" s="215"/>
      <c r="E43" s="214"/>
      <c r="F43" s="214"/>
      <c r="G43" s="214"/>
      <c r="H43" s="214"/>
      <c r="I43" s="210"/>
      <c r="J43" s="214"/>
      <c r="K43" s="25"/>
    </row>
    <row r="44" spans="1:11" s="3" customFormat="1" ht="26.1" customHeight="1">
      <c r="A44" s="24"/>
      <c r="B44" s="24"/>
      <c r="C44" s="24"/>
      <c r="D44" s="215"/>
      <c r="E44" s="214"/>
      <c r="F44" s="214"/>
      <c r="G44" s="214"/>
      <c r="H44" s="214"/>
      <c r="I44" s="210"/>
      <c r="J44" s="214"/>
      <c r="K44" s="25"/>
    </row>
    <row r="45" spans="1:11" s="3" customFormat="1" ht="26.1" customHeight="1">
      <c r="A45" s="24"/>
      <c r="B45" s="24"/>
      <c r="C45" s="24"/>
      <c r="D45" s="215"/>
      <c r="E45" s="214"/>
      <c r="F45" s="214"/>
      <c r="G45" s="214"/>
      <c r="H45" s="214"/>
      <c r="I45" s="210"/>
      <c r="J45" s="214"/>
      <c r="K45" s="25"/>
    </row>
    <row r="46" spans="1:11" s="3" customFormat="1" ht="26.1" customHeight="1">
      <c r="A46" s="24"/>
      <c r="B46" s="24"/>
      <c r="C46" s="24"/>
      <c r="D46" s="215"/>
      <c r="E46" s="214"/>
      <c r="F46" s="214"/>
      <c r="G46" s="214"/>
      <c r="H46" s="214"/>
      <c r="I46" s="210"/>
      <c r="J46" s="214"/>
      <c r="K46" s="25"/>
    </row>
    <row r="47" spans="1:11" s="3" customFormat="1" ht="26.1" customHeight="1">
      <c r="A47" s="24"/>
      <c r="B47" s="24"/>
      <c r="C47" s="24"/>
      <c r="D47" s="215"/>
      <c r="E47" s="214"/>
      <c r="F47" s="214"/>
      <c r="G47" s="214"/>
      <c r="H47" s="214"/>
      <c r="I47" s="210"/>
      <c r="J47" s="214"/>
      <c r="K47" s="25"/>
    </row>
    <row r="48" spans="1:11" s="3" customFormat="1" ht="26.1" customHeight="1">
      <c r="A48" s="24"/>
      <c r="B48" s="24"/>
      <c r="C48" s="24"/>
      <c r="D48" s="215"/>
      <c r="E48" s="214"/>
      <c r="F48" s="214"/>
      <c r="G48" s="214"/>
      <c r="H48" s="214"/>
      <c r="I48" s="210"/>
      <c r="J48" s="214"/>
      <c r="K48" s="25"/>
    </row>
    <row r="49" spans="1:11" s="3" customFormat="1" ht="26.1" customHeight="1">
      <c r="A49" s="24"/>
      <c r="B49" s="24"/>
      <c r="C49" s="24"/>
      <c r="D49" s="215"/>
      <c r="E49" s="214"/>
      <c r="F49" s="214"/>
      <c r="G49" s="214"/>
      <c r="H49" s="214"/>
      <c r="I49" s="210"/>
      <c r="J49" s="214"/>
      <c r="K49" s="25"/>
    </row>
    <row r="50" spans="1:11" s="3" customFormat="1" ht="26.1" customHeight="1">
      <c r="A50" s="24"/>
      <c r="B50" s="24"/>
      <c r="C50" s="24"/>
      <c r="D50" s="215"/>
      <c r="E50" s="214"/>
      <c r="F50" s="214"/>
      <c r="G50" s="214"/>
      <c r="H50" s="214"/>
      <c r="I50" s="210"/>
      <c r="J50" s="214"/>
      <c r="K50" s="25"/>
    </row>
    <row r="51" spans="1:11" s="3" customFormat="1" ht="26.1" customHeight="1">
      <c r="A51" s="24"/>
      <c r="B51" s="24"/>
      <c r="C51" s="24"/>
      <c r="D51" s="215"/>
      <c r="E51" s="214"/>
      <c r="F51" s="214"/>
      <c r="G51" s="214"/>
      <c r="H51" s="214"/>
      <c r="I51" s="210"/>
      <c r="J51" s="214"/>
      <c r="K51" s="25"/>
    </row>
    <row r="52" spans="1:11" s="3" customFormat="1" ht="26.1" customHeight="1">
      <c r="A52" s="24"/>
      <c r="B52" s="24"/>
      <c r="C52" s="24"/>
      <c r="D52" s="215"/>
      <c r="E52" s="214"/>
      <c r="F52" s="214"/>
      <c r="G52" s="214"/>
      <c r="H52" s="214"/>
      <c r="I52" s="210"/>
      <c r="J52" s="214"/>
      <c r="K52" s="25"/>
    </row>
    <row r="53" spans="1:11" s="3" customFormat="1" ht="26.1" customHeight="1">
      <c r="A53" s="24"/>
      <c r="B53" s="24"/>
      <c r="C53" s="24"/>
      <c r="D53" s="215"/>
      <c r="E53" s="214"/>
      <c r="F53" s="214"/>
      <c r="G53" s="214"/>
      <c r="H53" s="214"/>
      <c r="I53" s="210"/>
      <c r="J53" s="214"/>
      <c r="K53" s="25"/>
    </row>
    <row r="54" spans="1:11" s="3" customFormat="1" ht="26.1" customHeight="1">
      <c r="A54" s="24"/>
      <c r="B54" s="24"/>
      <c r="C54" s="24"/>
      <c r="D54" s="215"/>
      <c r="E54" s="214"/>
      <c r="F54" s="214"/>
      <c r="G54" s="214"/>
      <c r="H54" s="214"/>
      <c r="I54" s="210"/>
      <c r="J54" s="214"/>
      <c r="K54" s="25"/>
    </row>
    <row r="55" spans="1:11" s="3" customFormat="1" ht="26.1" customHeight="1">
      <c r="A55" s="24"/>
      <c r="B55" s="24"/>
      <c r="C55" s="24"/>
      <c r="D55" s="215"/>
      <c r="E55" s="214"/>
      <c r="F55" s="214"/>
      <c r="G55" s="214"/>
      <c r="H55" s="214"/>
      <c r="I55" s="210"/>
      <c r="J55" s="214"/>
      <c r="K55" s="25"/>
    </row>
    <row r="56" spans="1:11" s="3" customFormat="1" ht="26.1" customHeight="1">
      <c r="A56" s="24"/>
      <c r="B56" s="24"/>
      <c r="C56" s="24"/>
      <c r="D56" s="215"/>
      <c r="E56" s="214"/>
      <c r="F56" s="214"/>
      <c r="G56" s="214"/>
      <c r="H56" s="214"/>
      <c r="I56" s="210"/>
      <c r="J56" s="214"/>
      <c r="K56" s="25"/>
    </row>
    <row r="57" spans="1:11" s="3" customFormat="1" ht="26.1" customHeight="1">
      <c r="A57" s="24"/>
      <c r="B57" s="24"/>
      <c r="C57" s="24"/>
      <c r="D57" s="215"/>
      <c r="E57" s="214"/>
      <c r="F57" s="214"/>
      <c r="G57" s="214"/>
      <c r="H57" s="214"/>
      <c r="I57" s="210"/>
      <c r="J57" s="214"/>
      <c r="K57" s="25"/>
    </row>
    <row r="58" spans="1:11" s="3" customFormat="1" ht="26.1" customHeight="1">
      <c r="A58" s="24"/>
      <c r="B58" s="24"/>
      <c r="C58" s="24"/>
      <c r="D58" s="215"/>
      <c r="E58" s="214"/>
      <c r="F58" s="214"/>
      <c r="G58" s="214"/>
      <c r="H58" s="214"/>
      <c r="I58" s="210"/>
      <c r="J58" s="214"/>
      <c r="K58" s="25"/>
    </row>
    <row r="59" spans="1:11" s="3" customFormat="1" ht="26.1" customHeight="1">
      <c r="A59" s="24"/>
      <c r="B59" s="24"/>
      <c r="C59" s="24"/>
      <c r="D59" s="215"/>
      <c r="E59" s="214"/>
      <c r="F59" s="214"/>
      <c r="G59" s="214"/>
      <c r="H59" s="214"/>
      <c r="I59" s="210"/>
      <c r="J59" s="214"/>
      <c r="K59" s="25"/>
    </row>
    <row r="60" spans="1:11" s="3" customFormat="1" ht="26.1" customHeight="1">
      <c r="A60" s="24"/>
      <c r="B60" s="24"/>
      <c r="C60" s="24"/>
      <c r="D60" s="215"/>
      <c r="E60" s="214"/>
      <c r="F60" s="214"/>
      <c r="G60" s="214"/>
      <c r="H60" s="214"/>
      <c r="I60" s="210"/>
      <c r="J60" s="214"/>
      <c r="K60" s="25"/>
    </row>
    <row r="61" spans="1:11" s="3" customFormat="1" ht="26.1" customHeight="1">
      <c r="A61" s="24"/>
      <c r="B61" s="24"/>
      <c r="C61" s="24"/>
      <c r="D61" s="215"/>
      <c r="E61" s="214"/>
      <c r="F61" s="214"/>
      <c r="G61" s="214"/>
      <c r="H61" s="214"/>
      <c r="I61" s="210"/>
      <c r="J61" s="214"/>
      <c r="K61" s="25"/>
    </row>
    <row r="62" spans="1:11" s="3" customFormat="1" ht="26.1" customHeight="1">
      <c r="A62" s="24"/>
      <c r="B62" s="24"/>
      <c r="C62" s="24"/>
      <c r="D62" s="215"/>
      <c r="E62" s="214"/>
      <c r="F62" s="214"/>
      <c r="G62" s="214"/>
      <c r="H62" s="214"/>
      <c r="I62" s="210"/>
      <c r="J62" s="214"/>
      <c r="K62" s="25"/>
    </row>
    <row r="63" spans="1:11" s="3" customFormat="1" ht="26.1" customHeight="1">
      <c r="A63" s="24"/>
      <c r="B63" s="24"/>
      <c r="C63" s="24"/>
      <c r="D63" s="215"/>
      <c r="E63" s="214"/>
      <c r="F63" s="214"/>
      <c r="G63" s="214"/>
      <c r="H63" s="214"/>
      <c r="I63" s="210"/>
      <c r="J63" s="214"/>
      <c r="K63" s="25"/>
    </row>
    <row r="64" spans="1:11" s="3" customFormat="1" ht="26.1" customHeight="1">
      <c r="A64" s="24"/>
      <c r="B64" s="24"/>
      <c r="C64" s="24"/>
      <c r="D64" s="215"/>
      <c r="E64" s="214"/>
      <c r="F64" s="214"/>
      <c r="G64" s="214"/>
      <c r="H64" s="214"/>
      <c r="I64" s="210"/>
      <c r="J64" s="214"/>
      <c r="K64" s="25"/>
    </row>
    <row r="65" spans="1:11" s="3" customFormat="1" ht="26.1" customHeight="1">
      <c r="A65" s="24"/>
      <c r="B65" s="24"/>
      <c r="C65" s="24"/>
      <c r="D65" s="215"/>
      <c r="E65" s="214"/>
      <c r="F65" s="214"/>
      <c r="G65" s="214"/>
      <c r="H65" s="214"/>
      <c r="I65" s="210"/>
      <c r="J65" s="214"/>
      <c r="K65" s="25"/>
    </row>
    <row r="66" spans="1:11" s="3" customFormat="1" ht="26.1" customHeight="1">
      <c r="A66" s="24"/>
      <c r="B66" s="24"/>
      <c r="C66" s="24"/>
      <c r="D66" s="215"/>
      <c r="E66" s="214"/>
      <c r="F66" s="214"/>
      <c r="G66" s="214"/>
      <c r="H66" s="214"/>
      <c r="I66" s="210"/>
      <c r="J66" s="214"/>
      <c r="K66" s="25"/>
    </row>
    <row r="67" spans="1:11" s="3" customFormat="1" ht="26.1" customHeight="1">
      <c r="A67" s="24"/>
      <c r="B67" s="24"/>
      <c r="C67" s="24"/>
      <c r="D67" s="215"/>
      <c r="E67" s="214"/>
      <c r="F67" s="214"/>
      <c r="G67" s="214"/>
      <c r="H67" s="214"/>
      <c r="I67" s="210"/>
      <c r="J67" s="214"/>
      <c r="K67" s="25"/>
    </row>
    <row r="68" spans="1:11" s="3" customFormat="1" ht="26.1" customHeight="1">
      <c r="A68" s="24"/>
      <c r="B68" s="24"/>
      <c r="C68" s="24"/>
      <c r="D68" s="215"/>
      <c r="E68" s="214"/>
      <c r="F68" s="214"/>
      <c r="G68" s="214"/>
      <c r="H68" s="214"/>
      <c r="I68" s="210"/>
      <c r="J68" s="214"/>
      <c r="K68" s="25"/>
    </row>
    <row r="69" spans="1:11" s="3" customFormat="1" ht="26.1" customHeight="1">
      <c r="A69" s="24"/>
      <c r="B69" s="24"/>
      <c r="C69" s="24"/>
      <c r="D69" s="215"/>
      <c r="E69" s="214"/>
      <c r="F69" s="214"/>
      <c r="G69" s="214"/>
      <c r="H69" s="214"/>
      <c r="I69" s="210"/>
      <c r="J69" s="214"/>
      <c r="K69" s="25"/>
    </row>
    <row r="70" spans="1:11" s="3" customFormat="1" ht="26.1" customHeight="1">
      <c r="A70" s="24"/>
      <c r="B70" s="24"/>
      <c r="C70" s="24"/>
      <c r="D70" s="215"/>
      <c r="E70" s="214"/>
      <c r="F70" s="214"/>
      <c r="G70" s="214"/>
      <c r="H70" s="214"/>
      <c r="I70" s="210"/>
      <c r="J70" s="214"/>
      <c r="K70" s="25"/>
    </row>
    <row r="71" spans="1:11" s="3" customFormat="1" ht="26.1" customHeight="1">
      <c r="A71" s="24"/>
      <c r="B71" s="24"/>
      <c r="C71" s="24"/>
      <c r="D71" s="215"/>
      <c r="E71" s="214"/>
      <c r="F71" s="214"/>
      <c r="G71" s="214"/>
      <c r="H71" s="214"/>
      <c r="I71" s="210"/>
      <c r="J71" s="214"/>
      <c r="K71" s="25"/>
    </row>
    <row r="72" spans="1:11" s="3" customFormat="1" ht="26.1" customHeight="1">
      <c r="A72" s="24"/>
      <c r="B72" s="24"/>
      <c r="C72" s="24"/>
      <c r="D72" s="215"/>
      <c r="E72" s="214"/>
      <c r="F72" s="214"/>
      <c r="G72" s="214"/>
      <c r="H72" s="214"/>
      <c r="I72" s="210"/>
      <c r="J72" s="214"/>
      <c r="K72" s="25"/>
    </row>
    <row r="73" spans="1:11" s="3" customFormat="1" ht="26.1" customHeight="1">
      <c r="A73" s="24"/>
      <c r="B73" s="24"/>
      <c r="C73" s="24"/>
      <c r="D73" s="215"/>
      <c r="E73" s="214"/>
      <c r="F73" s="214"/>
      <c r="G73" s="214"/>
      <c r="H73" s="214"/>
      <c r="I73" s="210"/>
      <c r="J73" s="214"/>
      <c r="K73" s="25"/>
    </row>
    <row r="74" spans="1:11" s="3" customFormat="1" ht="26.1" customHeight="1">
      <c r="A74" s="24"/>
      <c r="B74" s="24"/>
      <c r="C74" s="24"/>
      <c r="D74" s="215"/>
      <c r="E74" s="214"/>
      <c r="F74" s="214"/>
      <c r="G74" s="214"/>
      <c r="H74" s="214"/>
      <c r="I74" s="210"/>
      <c r="J74" s="214"/>
      <c r="K74" s="25"/>
    </row>
    <row r="75" spans="1:11" s="3" customFormat="1" ht="26.1" customHeight="1">
      <c r="A75" s="24"/>
      <c r="B75" s="24"/>
      <c r="C75" s="24"/>
      <c r="D75" s="215"/>
      <c r="E75" s="214"/>
      <c r="F75" s="214"/>
      <c r="G75" s="214"/>
      <c r="H75" s="214"/>
      <c r="I75" s="210"/>
      <c r="J75" s="214"/>
      <c r="K75" s="25"/>
    </row>
    <row r="76" spans="1:11" s="3" customFormat="1" ht="26.1" customHeight="1">
      <c r="A76" s="24"/>
      <c r="B76" s="24"/>
      <c r="C76" s="24"/>
      <c r="D76" s="215"/>
      <c r="E76" s="214"/>
      <c r="F76" s="214"/>
      <c r="G76" s="214"/>
      <c r="H76" s="214"/>
      <c r="I76" s="210"/>
      <c r="J76" s="214"/>
      <c r="K76" s="25"/>
    </row>
    <row r="77" spans="1:11" s="3" customFormat="1" ht="26.1" customHeight="1">
      <c r="A77" s="24"/>
      <c r="B77" s="24"/>
      <c r="C77" s="24"/>
      <c r="D77" s="215"/>
      <c r="E77" s="214"/>
      <c r="F77" s="214"/>
      <c r="G77" s="214"/>
      <c r="H77" s="214"/>
      <c r="I77" s="210"/>
      <c r="J77" s="214"/>
      <c r="K77" s="25"/>
    </row>
    <row r="78" spans="1:11" s="3" customFormat="1" ht="26.1" customHeight="1">
      <c r="A78" s="24"/>
      <c r="B78" s="24"/>
      <c r="C78" s="24"/>
      <c r="D78" s="215"/>
      <c r="E78" s="214"/>
      <c r="F78" s="214"/>
      <c r="G78" s="214"/>
      <c r="H78" s="214"/>
      <c r="I78" s="210"/>
      <c r="J78" s="214"/>
      <c r="K78" s="25"/>
    </row>
    <row r="79" spans="1:11" s="3" customFormat="1" ht="26.1" customHeight="1">
      <c r="A79" s="24"/>
      <c r="B79" s="24"/>
      <c r="C79" s="24"/>
      <c r="D79" s="215"/>
      <c r="E79" s="214"/>
      <c r="F79" s="214"/>
      <c r="G79" s="214"/>
      <c r="H79" s="214"/>
      <c r="I79" s="210"/>
      <c r="J79" s="214"/>
      <c r="K79" s="25"/>
    </row>
    <row r="80" spans="1:11" s="3" customFormat="1" ht="26.1" customHeight="1">
      <c r="A80" s="24"/>
      <c r="B80" s="24"/>
      <c r="C80" s="24"/>
      <c r="D80" s="215"/>
      <c r="E80" s="214"/>
      <c r="F80" s="214"/>
      <c r="G80" s="214"/>
      <c r="H80" s="214"/>
      <c r="I80" s="210"/>
      <c r="J80" s="214"/>
      <c r="K80" s="25"/>
    </row>
    <row r="81" spans="1:11" s="3" customFormat="1" ht="26.1" customHeight="1">
      <c r="A81" s="24"/>
      <c r="B81" s="24"/>
      <c r="C81" s="24"/>
      <c r="D81" s="215"/>
      <c r="E81" s="214"/>
      <c r="F81" s="214"/>
      <c r="G81" s="214"/>
      <c r="H81" s="214"/>
      <c r="I81" s="210"/>
      <c r="J81" s="214"/>
      <c r="K81" s="25"/>
    </row>
  </sheetData>
  <mergeCells count="14">
    <mergeCell ref="A8:C8"/>
    <mergeCell ref="A5:A7"/>
    <mergeCell ref="B5:B7"/>
    <mergeCell ref="C5:C7"/>
    <mergeCell ref="D5:D7"/>
    <mergeCell ref="I6:J6"/>
    <mergeCell ref="E6:F6"/>
    <mergeCell ref="G6:H6"/>
    <mergeCell ref="E5:J5"/>
    <mergeCell ref="A1:K1"/>
    <mergeCell ref="A2:K2"/>
    <mergeCell ref="A3:K3"/>
    <mergeCell ref="A4:K4"/>
    <mergeCell ref="K5:K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A3" sqref="A3:K3"/>
    </sheetView>
  </sheetViews>
  <sheetFormatPr defaultColWidth="9.140625" defaultRowHeight="22.5"/>
  <cols>
    <col min="1" max="1" width="7" style="8" customWidth="1"/>
    <col min="2" max="2" width="17.7109375" style="10" customWidth="1"/>
    <col min="3" max="3" width="22.85546875" style="8" customWidth="1"/>
    <col min="4" max="5" width="20.7109375" style="244" customWidth="1"/>
    <col min="6" max="6" width="10.7109375" style="244" customWidth="1"/>
    <col min="7" max="7" width="20.7109375" style="244" customWidth="1"/>
    <col min="8" max="8" width="10.7109375" style="244" customWidth="1"/>
    <col min="9" max="9" width="20.7109375" style="244" customWidth="1"/>
    <col min="10" max="10" width="10.7109375" style="245" customWidth="1"/>
    <col min="11" max="11" width="20.7109375" style="244" customWidth="1"/>
    <col min="12" max="12" width="12.5703125" style="1" customWidth="1"/>
    <col min="13" max="16384" width="9.140625" style="1"/>
  </cols>
  <sheetData>
    <row r="1" spans="1:11" s="51" customFormat="1" ht="30" customHeight="1">
      <c r="A1" s="564" t="s">
        <v>219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</row>
    <row r="2" spans="1:11" s="51" customFormat="1" ht="30" customHeight="1">
      <c r="A2" s="519" t="s">
        <v>120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</row>
    <row r="3" spans="1:11" s="51" customFormat="1" ht="30" customHeight="1">
      <c r="A3" s="519" t="s">
        <v>596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</row>
    <row r="4" spans="1:11" s="51" customFormat="1" ht="30" customHeight="1">
      <c r="A4" s="565" t="s">
        <v>107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</row>
    <row r="5" spans="1:11" s="134" customFormat="1" ht="27.95" customHeight="1">
      <c r="A5" s="570" t="s">
        <v>201</v>
      </c>
      <c r="B5" s="527" t="s">
        <v>70</v>
      </c>
      <c r="C5" s="527" t="s">
        <v>71</v>
      </c>
      <c r="D5" s="568" t="s">
        <v>136</v>
      </c>
      <c r="E5" s="566" t="s">
        <v>141</v>
      </c>
      <c r="F5" s="567"/>
      <c r="G5" s="567"/>
      <c r="H5" s="567"/>
      <c r="I5" s="567"/>
      <c r="J5" s="567"/>
      <c r="K5" s="544" t="s">
        <v>4</v>
      </c>
    </row>
    <row r="6" spans="1:11" s="134" customFormat="1" ht="27.95" customHeight="1">
      <c r="A6" s="571"/>
      <c r="B6" s="560"/>
      <c r="C6" s="560"/>
      <c r="D6" s="569"/>
      <c r="E6" s="547" t="s">
        <v>109</v>
      </c>
      <c r="F6" s="548"/>
      <c r="G6" s="549" t="s">
        <v>83</v>
      </c>
      <c r="H6" s="550"/>
      <c r="I6" s="547" t="s">
        <v>218</v>
      </c>
      <c r="J6" s="548"/>
      <c r="K6" s="545"/>
    </row>
    <row r="7" spans="1:11" s="135" customFormat="1" ht="27.95" customHeight="1">
      <c r="A7" s="571"/>
      <c r="B7" s="560"/>
      <c r="C7" s="560"/>
      <c r="D7" s="569"/>
      <c r="E7" s="186" t="s">
        <v>106</v>
      </c>
      <c r="F7" s="216" t="s">
        <v>7</v>
      </c>
      <c r="G7" s="217" t="s">
        <v>106</v>
      </c>
      <c r="H7" s="217" t="s">
        <v>7</v>
      </c>
      <c r="I7" s="133" t="s">
        <v>106</v>
      </c>
      <c r="J7" s="216" t="s">
        <v>7</v>
      </c>
      <c r="K7" s="545"/>
    </row>
    <row r="8" spans="1:11" s="134" customFormat="1" ht="27.95" customHeight="1" thickBot="1">
      <c r="A8" s="136"/>
      <c r="B8" s="136"/>
      <c r="C8" s="137" t="s">
        <v>11</v>
      </c>
      <c r="D8" s="218">
        <v>63688183.069999993</v>
      </c>
      <c r="E8" s="218">
        <v>57581949.840000004</v>
      </c>
      <c r="F8" s="218">
        <v>90.41229795598251</v>
      </c>
      <c r="G8" s="218">
        <v>121166.5</v>
      </c>
      <c r="H8" s="218">
        <v>0.1902495787433994</v>
      </c>
      <c r="I8" s="218">
        <v>57703116.340000004</v>
      </c>
      <c r="J8" s="218">
        <v>90.6025475347259</v>
      </c>
      <c r="K8" s="218">
        <v>5985066.7300000004</v>
      </c>
    </row>
    <row r="9" spans="1:11" s="134" customFormat="1" ht="27.95" customHeight="1" thickTop="1">
      <c r="A9" s="138">
        <v>1</v>
      </c>
      <c r="B9" s="138">
        <v>1500400116</v>
      </c>
      <c r="C9" s="139" t="s">
        <v>75</v>
      </c>
      <c r="D9" s="219">
        <v>6806783.54</v>
      </c>
      <c r="E9" s="220">
        <v>6410170.1100000003</v>
      </c>
      <c r="F9" s="221">
        <v>94.173262192498044</v>
      </c>
      <c r="G9" s="221">
        <v>0</v>
      </c>
      <c r="H9" s="221">
        <v>0</v>
      </c>
      <c r="I9" s="221">
        <v>6410170.1100000003</v>
      </c>
      <c r="J9" s="221">
        <v>94.173262192498044</v>
      </c>
      <c r="K9" s="221">
        <v>396613.4299999997</v>
      </c>
    </row>
    <row r="10" spans="1:11" s="134" customFormat="1" ht="27.95" customHeight="1">
      <c r="A10" s="49">
        <v>2</v>
      </c>
      <c r="B10" s="171">
        <v>1500400113</v>
      </c>
      <c r="C10" s="50" t="s">
        <v>72</v>
      </c>
      <c r="D10" s="222">
        <v>6309846.5800000001</v>
      </c>
      <c r="E10" s="223">
        <v>5845780.79</v>
      </c>
      <c r="F10" s="224">
        <v>92.645371260357962</v>
      </c>
      <c r="G10" s="224">
        <v>16700</v>
      </c>
      <c r="H10" s="224">
        <v>0.26466570602418671</v>
      </c>
      <c r="I10" s="224">
        <v>5862480.79</v>
      </c>
      <c r="J10" s="224">
        <v>92.910036966382151</v>
      </c>
      <c r="K10" s="225">
        <v>447365.79000000004</v>
      </c>
    </row>
    <row r="11" spans="1:11" s="134" customFormat="1" ht="27.95" customHeight="1">
      <c r="A11" s="49">
        <v>3</v>
      </c>
      <c r="B11" s="49">
        <v>1500400120</v>
      </c>
      <c r="C11" s="50" t="s">
        <v>145</v>
      </c>
      <c r="D11" s="222">
        <v>7237216.2400000002</v>
      </c>
      <c r="E11" s="223">
        <v>6706264.5099999998</v>
      </c>
      <c r="F11" s="224">
        <v>92.663591740351251</v>
      </c>
      <c r="G11" s="224">
        <v>0</v>
      </c>
      <c r="H11" s="224">
        <v>0</v>
      </c>
      <c r="I11" s="224">
        <v>6706264.5099999998</v>
      </c>
      <c r="J11" s="224">
        <v>92.663591740351251</v>
      </c>
      <c r="K11" s="225">
        <v>530951.73000000045</v>
      </c>
    </row>
    <row r="12" spans="1:11" s="134" customFormat="1" ht="27.95" customHeight="1">
      <c r="A12" s="49">
        <v>4</v>
      </c>
      <c r="B12" s="49">
        <v>1500400123</v>
      </c>
      <c r="C12" s="50" t="s">
        <v>81</v>
      </c>
      <c r="D12" s="222">
        <v>5353524.18</v>
      </c>
      <c r="E12" s="223">
        <v>4946499.05</v>
      </c>
      <c r="F12" s="224">
        <v>92.397061892041364</v>
      </c>
      <c r="G12" s="224">
        <v>13616.5</v>
      </c>
      <c r="H12" s="224">
        <v>0.25434647425091111</v>
      </c>
      <c r="I12" s="224">
        <v>4960115.55</v>
      </c>
      <c r="J12" s="224">
        <v>92.651408366292287</v>
      </c>
      <c r="K12" s="225">
        <v>393408.62999999989</v>
      </c>
    </row>
    <row r="13" spans="1:11" s="134" customFormat="1" ht="27.95" customHeight="1">
      <c r="A13" s="49">
        <v>5</v>
      </c>
      <c r="B13" s="49">
        <v>1500400117</v>
      </c>
      <c r="C13" s="50" t="s">
        <v>135</v>
      </c>
      <c r="D13" s="222">
        <v>6063117.2999999998</v>
      </c>
      <c r="E13" s="223">
        <v>5485534.4100000001</v>
      </c>
      <c r="F13" s="224">
        <v>90.473829526603424</v>
      </c>
      <c r="G13" s="224">
        <v>66590</v>
      </c>
      <c r="H13" s="224">
        <v>1.0982799227717399</v>
      </c>
      <c r="I13" s="224">
        <v>5552124.4100000001</v>
      </c>
      <c r="J13" s="224">
        <v>91.572109449375162</v>
      </c>
      <c r="K13" s="225">
        <v>510992.88999999966</v>
      </c>
    </row>
    <row r="14" spans="1:11" s="134" customFormat="1" ht="27.95" customHeight="1">
      <c r="A14" s="49">
        <v>6</v>
      </c>
      <c r="B14" s="49">
        <v>1500400122</v>
      </c>
      <c r="C14" s="50" t="s">
        <v>80</v>
      </c>
      <c r="D14" s="222">
        <v>5492938.46</v>
      </c>
      <c r="E14" s="223">
        <v>5000202.88</v>
      </c>
      <c r="F14" s="224">
        <v>91.029654098837298</v>
      </c>
      <c r="G14" s="224">
        <v>9950</v>
      </c>
      <c r="H14" s="224">
        <v>0.18114166165262299</v>
      </c>
      <c r="I14" s="224">
        <v>5010152.88</v>
      </c>
      <c r="J14" s="224">
        <v>91.210795760489916</v>
      </c>
      <c r="K14" s="225">
        <v>482785.58000000007</v>
      </c>
    </row>
    <row r="15" spans="1:11" s="134" customFormat="1" ht="27.95" customHeight="1">
      <c r="A15" s="49">
        <v>7</v>
      </c>
      <c r="B15" s="49">
        <v>1500400119</v>
      </c>
      <c r="C15" s="50" t="s">
        <v>77</v>
      </c>
      <c r="D15" s="222">
        <v>5800196.0099999998</v>
      </c>
      <c r="E15" s="223">
        <v>5211780.6399999997</v>
      </c>
      <c r="F15" s="224">
        <v>89.855250253861669</v>
      </c>
      <c r="G15" s="224">
        <v>0</v>
      </c>
      <c r="H15" s="224">
        <v>0</v>
      </c>
      <c r="I15" s="224">
        <v>5211780.6399999997</v>
      </c>
      <c r="J15" s="224">
        <v>89.855250253861669</v>
      </c>
      <c r="K15" s="225">
        <v>588415.37000000011</v>
      </c>
    </row>
    <row r="16" spans="1:11" s="134" customFormat="1" ht="27.95" customHeight="1">
      <c r="A16" s="49">
        <v>8</v>
      </c>
      <c r="B16" s="49">
        <v>1500400118</v>
      </c>
      <c r="C16" s="50" t="s">
        <v>76</v>
      </c>
      <c r="D16" s="222">
        <v>8036643.75</v>
      </c>
      <c r="E16" s="223">
        <v>7146816.9800000004</v>
      </c>
      <c r="F16" s="224">
        <v>88.927880870668176</v>
      </c>
      <c r="G16" s="224">
        <v>0</v>
      </c>
      <c r="H16" s="224">
        <v>0</v>
      </c>
      <c r="I16" s="224">
        <v>7146816.9800000004</v>
      </c>
      <c r="J16" s="224">
        <v>88.927880870668176</v>
      </c>
      <c r="K16" s="225">
        <v>889826.76999999955</v>
      </c>
    </row>
    <row r="17" spans="1:11" s="134" customFormat="1" ht="27.95" customHeight="1">
      <c r="A17" s="49">
        <v>9</v>
      </c>
      <c r="B17" s="49">
        <v>1500400115</v>
      </c>
      <c r="C17" s="155" t="s">
        <v>74</v>
      </c>
      <c r="D17" s="222">
        <v>4432401.24</v>
      </c>
      <c r="E17" s="223">
        <v>3855417.83</v>
      </c>
      <c r="F17" s="224">
        <v>86.982599752183077</v>
      </c>
      <c r="G17" s="224">
        <v>0</v>
      </c>
      <c r="H17" s="224">
        <v>0</v>
      </c>
      <c r="I17" s="224">
        <v>3855417.83</v>
      </c>
      <c r="J17" s="224">
        <v>86.982599752183077</v>
      </c>
      <c r="K17" s="225">
        <v>576983.41000000015</v>
      </c>
    </row>
    <row r="18" spans="1:11" s="134" customFormat="1" ht="27.95" customHeight="1">
      <c r="A18" s="49">
        <v>10</v>
      </c>
      <c r="B18" s="49">
        <v>1500400121</v>
      </c>
      <c r="C18" s="50" t="s">
        <v>79</v>
      </c>
      <c r="D18" s="222">
        <v>4099176.4</v>
      </c>
      <c r="E18" s="223">
        <v>3561537.32</v>
      </c>
      <c r="F18" s="224">
        <v>86.884217034426726</v>
      </c>
      <c r="G18" s="224">
        <v>0</v>
      </c>
      <c r="H18" s="224">
        <v>0</v>
      </c>
      <c r="I18" s="224">
        <v>3561537.32</v>
      </c>
      <c r="J18" s="224">
        <v>86.884217034426726</v>
      </c>
      <c r="K18" s="225">
        <v>537639.08000000007</v>
      </c>
    </row>
    <row r="19" spans="1:11" s="134" customFormat="1" ht="27.95" customHeight="1">
      <c r="A19" s="49">
        <v>11</v>
      </c>
      <c r="B19" s="49">
        <v>1500400114</v>
      </c>
      <c r="C19" s="50" t="s">
        <v>73</v>
      </c>
      <c r="D19" s="222">
        <v>4056339.37</v>
      </c>
      <c r="E19" s="223">
        <v>3411945.32</v>
      </c>
      <c r="F19" s="224">
        <v>84.113901939126947</v>
      </c>
      <c r="G19" s="224">
        <v>14310</v>
      </c>
      <c r="H19" s="224">
        <v>0.35278113330049105</v>
      </c>
      <c r="I19" s="224">
        <v>3426255.32</v>
      </c>
      <c r="J19" s="224">
        <v>84.466683072427443</v>
      </c>
      <c r="K19" s="224">
        <v>630084.05000000028</v>
      </c>
    </row>
    <row r="20" spans="1:11" s="143" customFormat="1" ht="27.95" customHeight="1">
      <c r="A20" s="140"/>
      <c r="B20" s="141"/>
      <c r="C20" s="142"/>
      <c r="D20" s="226"/>
      <c r="E20" s="226"/>
      <c r="F20" s="227"/>
      <c r="G20" s="227"/>
      <c r="H20" s="227"/>
      <c r="I20" s="227"/>
      <c r="J20" s="228"/>
      <c r="K20" s="226"/>
    </row>
    <row r="21" spans="1:11" s="13" customFormat="1" ht="43.5" customHeight="1">
      <c r="A21" s="14"/>
      <c r="B21" s="15"/>
      <c r="C21" s="16"/>
      <c r="D21" s="229"/>
      <c r="E21" s="229"/>
      <c r="F21" s="230"/>
      <c r="G21" s="230"/>
      <c r="H21" s="230"/>
      <c r="I21" s="230"/>
      <c r="J21" s="231"/>
      <c r="K21" s="17"/>
    </row>
    <row r="22" spans="1:11" s="13" customFormat="1" ht="43.5" customHeight="1">
      <c r="A22" s="14"/>
      <c r="B22" s="18"/>
      <c r="C22" s="18" t="s">
        <v>146</v>
      </c>
      <c r="D22" s="232"/>
      <c r="E22" s="233"/>
      <c r="F22" s="233"/>
      <c r="G22" s="233"/>
      <c r="H22" s="233"/>
      <c r="I22" s="233"/>
      <c r="J22" s="234"/>
      <c r="K22" s="233"/>
    </row>
    <row r="23" spans="1:11" s="13" customFormat="1" ht="43.5" customHeight="1">
      <c r="A23" s="14"/>
      <c r="B23" s="18"/>
      <c r="C23" s="19" t="s">
        <v>122</v>
      </c>
      <c r="D23" s="232"/>
      <c r="E23" s="233">
        <f>17171349.63-E24</f>
        <v>13270849.629999999</v>
      </c>
      <c r="F23" s="233"/>
      <c r="G23" s="233"/>
      <c r="H23" s="233"/>
      <c r="I23" s="233"/>
      <c r="J23" s="234"/>
      <c r="K23" s="233"/>
    </row>
    <row r="24" spans="1:11" s="13" customFormat="1" ht="43.5" customHeight="1">
      <c r="A24" s="14"/>
      <c r="B24" s="18"/>
      <c r="C24" s="19" t="s">
        <v>8</v>
      </c>
      <c r="D24" s="232"/>
      <c r="E24" s="233">
        <v>3900500</v>
      </c>
      <c r="F24" s="233"/>
      <c r="G24" s="233"/>
      <c r="H24" s="233"/>
      <c r="I24" s="233"/>
      <c r="J24" s="234"/>
      <c r="K24" s="233"/>
    </row>
    <row r="25" spans="1:11" s="13" customFormat="1" ht="43.5" customHeight="1">
      <c r="A25" s="14"/>
      <c r="B25" s="18"/>
      <c r="C25" s="19" t="s">
        <v>123</v>
      </c>
      <c r="D25" s="232"/>
      <c r="E25" s="233"/>
      <c r="F25" s="233"/>
      <c r="G25" s="233"/>
      <c r="H25" s="233"/>
      <c r="I25" s="233"/>
      <c r="J25" s="234"/>
      <c r="K25" s="233"/>
    </row>
    <row r="26" spans="1:11" s="13" customFormat="1" ht="43.5" customHeight="1">
      <c r="A26" s="14"/>
      <c r="B26" s="18"/>
      <c r="C26" s="19" t="s">
        <v>124</v>
      </c>
      <c r="D26" s="232"/>
      <c r="E26" s="233">
        <f>58373920</f>
        <v>58373920</v>
      </c>
      <c r="F26" s="233"/>
      <c r="G26" s="233"/>
      <c r="H26" s="233"/>
      <c r="I26" s="233"/>
      <c r="J26" s="234"/>
      <c r="K26" s="233"/>
    </row>
    <row r="27" spans="1:11" s="13" customFormat="1" ht="43.5" customHeight="1">
      <c r="A27" s="14"/>
      <c r="B27" s="18"/>
      <c r="C27" s="14" t="s">
        <v>150</v>
      </c>
      <c r="D27" s="232"/>
      <c r="E27" s="235"/>
      <c r="F27" s="233"/>
      <c r="G27" s="233"/>
      <c r="H27" s="233"/>
      <c r="I27" s="233"/>
      <c r="J27" s="234"/>
      <c r="K27" s="233"/>
    </row>
    <row r="28" spans="1:11" s="13" customFormat="1" ht="43.5" customHeight="1">
      <c r="A28" s="14"/>
      <c r="B28" s="18"/>
      <c r="C28" s="19" t="s">
        <v>125</v>
      </c>
      <c r="D28" s="232"/>
      <c r="E28" s="233"/>
      <c r="F28" s="233"/>
      <c r="G28" s="233"/>
      <c r="H28" s="233"/>
      <c r="I28" s="233"/>
      <c r="J28" s="234"/>
      <c r="K28" s="233"/>
    </row>
    <row r="29" spans="1:11" s="13" customFormat="1" ht="43.5" customHeight="1">
      <c r="A29" s="14"/>
      <c r="B29" s="18"/>
      <c r="C29" s="19" t="s">
        <v>126</v>
      </c>
      <c r="D29" s="232"/>
      <c r="E29" s="235">
        <f>3501600-28000</f>
        <v>3473600</v>
      </c>
      <c r="F29" s="236"/>
      <c r="G29" s="14"/>
      <c r="H29" s="236"/>
      <c r="I29" s="14"/>
      <c r="J29" s="234"/>
      <c r="K29" s="233"/>
    </row>
    <row r="30" spans="1:11" s="13" customFormat="1" ht="43.5" customHeight="1">
      <c r="A30" s="14"/>
      <c r="B30" s="18"/>
      <c r="C30" s="14"/>
      <c r="D30" s="237"/>
      <c r="E30" s="238">
        <f>SUM(E23:E29)</f>
        <v>79018869.629999995</v>
      </c>
      <c r="F30" s="233"/>
      <c r="G30" s="233"/>
      <c r="H30" s="233"/>
      <c r="I30" s="233"/>
      <c r="J30" s="234"/>
      <c r="K30" s="233"/>
    </row>
    <row r="31" spans="1:11" s="20" customFormat="1" ht="43.5" customHeight="1">
      <c r="A31" s="21"/>
      <c r="B31" s="22"/>
      <c r="C31" s="21"/>
      <c r="D31" s="239"/>
      <c r="E31" s="239"/>
      <c r="F31" s="239"/>
      <c r="G31" s="239"/>
      <c r="H31" s="239"/>
      <c r="I31" s="239"/>
      <c r="J31" s="240"/>
      <c r="K31" s="239"/>
    </row>
    <row r="32" spans="1:11" s="12" customFormat="1" ht="43.5" customHeight="1">
      <c r="A32" s="16"/>
      <c r="B32" s="23"/>
      <c r="C32" s="16"/>
      <c r="D32" s="229"/>
      <c r="E32" s="229"/>
      <c r="F32" s="229"/>
      <c r="G32" s="229"/>
      <c r="H32" s="229"/>
      <c r="I32" s="229"/>
      <c r="J32" s="241"/>
      <c r="K32" s="229"/>
    </row>
    <row r="33" spans="1:11" s="12" customFormat="1" ht="43.5" customHeight="1">
      <c r="A33" s="16"/>
      <c r="B33" s="23"/>
      <c r="C33" s="16"/>
      <c r="D33" s="229"/>
      <c r="E33" s="229"/>
      <c r="F33" s="229"/>
      <c r="G33" s="229"/>
      <c r="H33" s="229"/>
      <c r="I33" s="229"/>
      <c r="J33" s="241"/>
      <c r="K33" s="229"/>
    </row>
    <row r="34" spans="1:11" s="12" customFormat="1" ht="43.5" customHeight="1">
      <c r="A34" s="16"/>
      <c r="B34" s="23"/>
      <c r="C34" s="16"/>
      <c r="D34" s="229"/>
      <c r="E34" s="229"/>
      <c r="F34" s="229"/>
      <c r="G34" s="229"/>
      <c r="H34" s="229"/>
      <c r="I34" s="229"/>
      <c r="J34" s="241"/>
      <c r="K34" s="229"/>
    </row>
    <row r="35" spans="1:11" s="12" customFormat="1" ht="43.5" customHeight="1">
      <c r="A35" s="16"/>
      <c r="B35" s="23"/>
      <c r="C35" s="16"/>
      <c r="D35" s="242"/>
      <c r="E35" s="242"/>
      <c r="F35" s="229"/>
      <c r="G35" s="229"/>
      <c r="H35" s="229"/>
      <c r="I35" s="229"/>
      <c r="J35" s="241"/>
      <c r="K35" s="229"/>
    </row>
    <row r="36" spans="1:11" s="12" customFormat="1" ht="43.5" customHeight="1">
      <c r="A36" s="16"/>
      <c r="B36" s="23"/>
      <c r="C36" s="16"/>
      <c r="D36" s="242"/>
      <c r="E36" s="242"/>
      <c r="F36" s="229"/>
      <c r="G36" s="229"/>
      <c r="H36" s="229"/>
      <c r="I36" s="229"/>
      <c r="J36" s="241"/>
      <c r="K36" s="229"/>
    </row>
    <row r="37" spans="1:11" s="12" customFormat="1" ht="43.5" customHeight="1">
      <c r="A37" s="16"/>
      <c r="B37" s="23"/>
      <c r="C37" s="16"/>
      <c r="D37" s="242"/>
      <c r="E37" s="242"/>
      <c r="F37" s="229"/>
      <c r="G37" s="229"/>
      <c r="H37" s="229"/>
      <c r="I37" s="229"/>
      <c r="J37" s="241"/>
      <c r="K37" s="229"/>
    </row>
    <row r="38" spans="1:11" s="2" customFormat="1" ht="43.5" customHeight="1">
      <c r="A38" s="8"/>
      <c r="B38" s="10"/>
      <c r="C38" s="8"/>
      <c r="D38" s="243"/>
      <c r="E38" s="243"/>
      <c r="F38" s="244"/>
      <c r="G38" s="244"/>
      <c r="H38" s="244"/>
      <c r="I38" s="244"/>
      <c r="J38" s="245"/>
      <c r="K38" s="244"/>
    </row>
    <row r="39" spans="1:11" s="2" customFormat="1" ht="43.5" customHeight="1">
      <c r="A39" s="8"/>
      <c r="B39" s="10"/>
      <c r="C39" s="8"/>
      <c r="D39" s="243"/>
      <c r="E39" s="243"/>
      <c r="F39" s="244"/>
      <c r="G39" s="244"/>
      <c r="H39" s="244"/>
      <c r="I39" s="244"/>
      <c r="J39" s="245"/>
      <c r="K39" s="244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L13" sqref="L13"/>
    </sheetView>
  </sheetViews>
  <sheetFormatPr defaultColWidth="9.140625" defaultRowHeight="27.75"/>
  <cols>
    <col min="1" max="1" width="7.42578125" style="8" customWidth="1"/>
    <col min="2" max="2" width="17.7109375" style="10" customWidth="1"/>
    <col min="3" max="3" width="19.42578125" style="8" customWidth="1"/>
    <col min="4" max="4" width="22.7109375" style="244" bestFit="1" customWidth="1"/>
    <col min="5" max="5" width="22.28515625" style="244" customWidth="1"/>
    <col min="6" max="6" width="10.7109375" style="260" customWidth="1"/>
    <col min="7" max="7" width="20.7109375" style="244" customWidth="1"/>
    <col min="8" max="8" width="10.7109375" style="261" customWidth="1"/>
    <col min="9" max="9" width="22.5703125" style="244" customWidth="1"/>
    <col min="10" max="10" width="10.7109375" style="261" customWidth="1"/>
    <col min="11" max="11" width="20.7109375" style="259" customWidth="1"/>
    <col min="12" max="12" width="9.140625" style="156"/>
    <col min="13" max="16384" width="9.140625" style="2"/>
  </cols>
  <sheetData>
    <row r="1" spans="1:11" s="51" customFormat="1" ht="30" customHeight="1">
      <c r="A1" s="519" t="s">
        <v>219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</row>
    <row r="2" spans="1:11" s="51" customFormat="1" ht="30" customHeight="1">
      <c r="A2" s="519" t="s">
        <v>153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</row>
    <row r="3" spans="1:11" s="51" customFormat="1" ht="30" customHeight="1">
      <c r="A3" s="519" t="s">
        <v>596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</row>
    <row r="4" spans="1:11" s="51" customFormat="1" ht="30" customHeight="1">
      <c r="A4" s="576" t="s">
        <v>107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</row>
    <row r="5" spans="1:11" s="134" customFormat="1" ht="27.95" customHeight="1">
      <c r="A5" s="570" t="s">
        <v>201</v>
      </c>
      <c r="B5" s="527" t="s">
        <v>70</v>
      </c>
      <c r="C5" s="527" t="s">
        <v>71</v>
      </c>
      <c r="D5" s="573" t="s">
        <v>127</v>
      </c>
      <c r="E5" s="577" t="s">
        <v>130</v>
      </c>
      <c r="F5" s="578"/>
      <c r="G5" s="578"/>
      <c r="H5" s="578"/>
      <c r="I5" s="578"/>
      <c r="J5" s="579"/>
      <c r="K5" s="580" t="s">
        <v>4</v>
      </c>
    </row>
    <row r="6" spans="1:11" s="135" customFormat="1" ht="27.95" customHeight="1">
      <c r="A6" s="571"/>
      <c r="B6" s="560"/>
      <c r="C6" s="560"/>
      <c r="D6" s="574"/>
      <c r="E6" s="547" t="s">
        <v>109</v>
      </c>
      <c r="F6" s="548"/>
      <c r="G6" s="583" t="s">
        <v>83</v>
      </c>
      <c r="H6" s="584"/>
      <c r="I6" s="549" t="s">
        <v>218</v>
      </c>
      <c r="J6" s="550"/>
      <c r="K6" s="581"/>
    </row>
    <row r="7" spans="1:11" s="134" customFormat="1" ht="27.95" customHeight="1">
      <c r="A7" s="572"/>
      <c r="B7" s="528"/>
      <c r="C7" s="528"/>
      <c r="D7" s="575"/>
      <c r="E7" s="186" t="s">
        <v>106</v>
      </c>
      <c r="F7" s="246" t="s">
        <v>7</v>
      </c>
      <c r="G7" s="217" t="s">
        <v>106</v>
      </c>
      <c r="H7" s="247" t="s">
        <v>7</v>
      </c>
      <c r="I7" s="217" t="s">
        <v>106</v>
      </c>
      <c r="J7" s="247" t="s">
        <v>7</v>
      </c>
      <c r="K7" s="582"/>
    </row>
    <row r="8" spans="1:11" s="134" customFormat="1" ht="27.95" customHeight="1" thickBot="1">
      <c r="A8" s="554" t="s">
        <v>11</v>
      </c>
      <c r="B8" s="555"/>
      <c r="C8" s="556"/>
      <c r="D8" s="218">
        <v>1339971056.8599999</v>
      </c>
      <c r="E8" s="218">
        <v>1094898448.2100003</v>
      </c>
      <c r="F8" s="218">
        <v>81.710604315268824</v>
      </c>
      <c r="G8" s="218">
        <v>30289016.870000001</v>
      </c>
      <c r="H8" s="218">
        <v>2.2604232169743494</v>
      </c>
      <c r="I8" s="218">
        <v>1125187465.0800004</v>
      </c>
      <c r="J8" s="218">
        <v>83.971027532243184</v>
      </c>
      <c r="K8" s="218">
        <v>214783591.78</v>
      </c>
    </row>
    <row r="9" spans="1:11" s="134" customFormat="1" ht="27.95" customHeight="1" thickTop="1">
      <c r="A9" s="138">
        <v>1</v>
      </c>
      <c r="B9" s="138">
        <v>1500400068</v>
      </c>
      <c r="C9" s="139" t="s">
        <v>19</v>
      </c>
      <c r="D9" s="248">
        <v>11113117.119999999</v>
      </c>
      <c r="E9" s="248">
        <v>9473582.7899999991</v>
      </c>
      <c r="F9" s="221">
        <v>85.246854574677599</v>
      </c>
      <c r="G9" s="248">
        <v>705300</v>
      </c>
      <c r="H9" s="249">
        <v>6.3465541880296499</v>
      </c>
      <c r="I9" s="248">
        <v>10178882.789999999</v>
      </c>
      <c r="J9" s="221">
        <v>91.593408762707256</v>
      </c>
      <c r="K9" s="250">
        <v>934234.33000000007</v>
      </c>
    </row>
    <row r="10" spans="1:11" s="134" customFormat="1" ht="27.95" customHeight="1">
      <c r="A10" s="49">
        <v>2</v>
      </c>
      <c r="B10" s="49">
        <v>1500400024</v>
      </c>
      <c r="C10" s="50" t="s">
        <v>23</v>
      </c>
      <c r="D10" s="251">
        <v>15404305.609999999</v>
      </c>
      <c r="E10" s="251">
        <v>13685473.369999999</v>
      </c>
      <c r="F10" s="224">
        <v>88.841871334439205</v>
      </c>
      <c r="G10" s="251">
        <v>0</v>
      </c>
      <c r="H10" s="252">
        <v>0</v>
      </c>
      <c r="I10" s="251">
        <v>13685473.369999999</v>
      </c>
      <c r="J10" s="224">
        <v>88.841871334439205</v>
      </c>
      <c r="K10" s="253">
        <v>1718832.2400000002</v>
      </c>
    </row>
    <row r="11" spans="1:11" s="134" customFormat="1" ht="27.95" customHeight="1">
      <c r="A11" s="49">
        <v>3</v>
      </c>
      <c r="B11" s="49">
        <v>1500400047</v>
      </c>
      <c r="C11" s="50" t="s">
        <v>93</v>
      </c>
      <c r="D11" s="251">
        <v>22848280.77</v>
      </c>
      <c r="E11" s="251">
        <v>18725030.550000001</v>
      </c>
      <c r="F11" s="224">
        <v>81.953783474974344</v>
      </c>
      <c r="G11" s="251">
        <v>1487245</v>
      </c>
      <c r="H11" s="252">
        <v>6.5092206060106115</v>
      </c>
      <c r="I11" s="251">
        <v>20212275.550000001</v>
      </c>
      <c r="J11" s="224">
        <v>88.463004080984959</v>
      </c>
      <c r="K11" s="253">
        <v>2636005.2199999988</v>
      </c>
    </row>
    <row r="12" spans="1:11" s="134" customFormat="1" ht="27.95" customHeight="1">
      <c r="A12" s="49">
        <v>4</v>
      </c>
      <c r="B12" s="49">
        <v>1500400079</v>
      </c>
      <c r="C12" s="50" t="s">
        <v>101</v>
      </c>
      <c r="D12" s="251">
        <v>19888445.670000002</v>
      </c>
      <c r="E12" s="251">
        <v>17204347.920000002</v>
      </c>
      <c r="F12" s="224">
        <v>86.504235702799392</v>
      </c>
      <c r="G12" s="251">
        <v>333700</v>
      </c>
      <c r="H12" s="252">
        <v>1.6778586197078114</v>
      </c>
      <c r="I12" s="251">
        <v>17538047.920000002</v>
      </c>
      <c r="J12" s="224">
        <v>88.182094322507211</v>
      </c>
      <c r="K12" s="253">
        <v>2350397.75</v>
      </c>
    </row>
    <row r="13" spans="1:11" s="134" customFormat="1" ht="27.95" customHeight="1">
      <c r="A13" s="49">
        <v>5</v>
      </c>
      <c r="B13" s="49">
        <v>1500400045</v>
      </c>
      <c r="C13" s="50" t="s">
        <v>92</v>
      </c>
      <c r="D13" s="251">
        <v>38185179.07</v>
      </c>
      <c r="E13" s="251">
        <v>32431045.079999998</v>
      </c>
      <c r="F13" s="224">
        <v>84.930975498499862</v>
      </c>
      <c r="G13" s="251">
        <v>941360</v>
      </c>
      <c r="H13" s="252">
        <v>2.465249667349537</v>
      </c>
      <c r="I13" s="251">
        <v>33372405.079999998</v>
      </c>
      <c r="J13" s="224">
        <v>87.396225165849401</v>
      </c>
      <c r="K13" s="253">
        <v>4812773.9900000021</v>
      </c>
    </row>
    <row r="14" spans="1:11" s="134" customFormat="1" ht="27.95" customHeight="1">
      <c r="A14" s="49">
        <v>6</v>
      </c>
      <c r="B14" s="49">
        <v>1500400052</v>
      </c>
      <c r="C14" s="50" t="s">
        <v>38</v>
      </c>
      <c r="D14" s="251">
        <v>18320971.260000002</v>
      </c>
      <c r="E14" s="251">
        <v>15170158.439999999</v>
      </c>
      <c r="F14" s="224">
        <v>82.802151833079179</v>
      </c>
      <c r="G14" s="251">
        <v>815000</v>
      </c>
      <c r="H14" s="252">
        <v>4.4484541154178956</v>
      </c>
      <c r="I14" s="251">
        <v>15985158.439999999</v>
      </c>
      <c r="J14" s="224">
        <v>87.250605948497068</v>
      </c>
      <c r="K14" s="253">
        <v>2335812.8200000022</v>
      </c>
    </row>
    <row r="15" spans="1:11" s="134" customFormat="1" ht="27.95" customHeight="1">
      <c r="A15" s="49">
        <v>7</v>
      </c>
      <c r="B15" s="49">
        <v>1500400054</v>
      </c>
      <c r="C15" s="50" t="s">
        <v>40</v>
      </c>
      <c r="D15" s="251">
        <v>22419909.870000001</v>
      </c>
      <c r="E15" s="251">
        <v>18016617.359999999</v>
      </c>
      <c r="F15" s="224">
        <v>80.359900929432229</v>
      </c>
      <c r="G15" s="251">
        <v>1507000</v>
      </c>
      <c r="H15" s="252">
        <v>6.7217040957711927</v>
      </c>
      <c r="I15" s="251">
        <v>19523617.359999999</v>
      </c>
      <c r="J15" s="224">
        <v>87.08160502520343</v>
      </c>
      <c r="K15" s="253">
        <v>2896292.5100000016</v>
      </c>
    </row>
    <row r="16" spans="1:11" s="134" customFormat="1" ht="27.95" customHeight="1">
      <c r="A16" s="49">
        <v>8</v>
      </c>
      <c r="B16" s="49">
        <v>1500400033</v>
      </c>
      <c r="C16" s="50" t="s">
        <v>89</v>
      </c>
      <c r="D16" s="251">
        <v>18074929.870000001</v>
      </c>
      <c r="E16" s="251">
        <v>15726799.66</v>
      </c>
      <c r="F16" s="224">
        <v>87.008911089069684</v>
      </c>
      <c r="G16" s="251">
        <v>0</v>
      </c>
      <c r="H16" s="252">
        <v>0</v>
      </c>
      <c r="I16" s="251">
        <v>15726799.66</v>
      </c>
      <c r="J16" s="224">
        <v>87.008911089069684</v>
      </c>
      <c r="K16" s="253">
        <v>2348130.2100000009</v>
      </c>
    </row>
    <row r="17" spans="1:11" s="134" customFormat="1" ht="27.95" customHeight="1">
      <c r="A17" s="49">
        <v>9</v>
      </c>
      <c r="B17" s="49">
        <v>1500400077</v>
      </c>
      <c r="C17" s="50" t="s">
        <v>99</v>
      </c>
      <c r="D17" s="251">
        <v>15230224.02</v>
      </c>
      <c r="E17" s="251">
        <v>12846653.6</v>
      </c>
      <c r="F17" s="224">
        <v>84.34973499490259</v>
      </c>
      <c r="G17" s="251">
        <v>361470</v>
      </c>
      <c r="H17" s="252">
        <v>2.3733728376242231</v>
      </c>
      <c r="I17" s="251">
        <v>13208123.6</v>
      </c>
      <c r="J17" s="224">
        <v>86.723107832526821</v>
      </c>
      <c r="K17" s="253">
        <v>2022100.42</v>
      </c>
    </row>
    <row r="18" spans="1:11" s="134" customFormat="1" ht="27.95" customHeight="1">
      <c r="A18" s="49">
        <v>10</v>
      </c>
      <c r="B18" s="49">
        <v>1500400049</v>
      </c>
      <c r="C18" s="50" t="s">
        <v>94</v>
      </c>
      <c r="D18" s="251">
        <v>17838116.579999998</v>
      </c>
      <c r="E18" s="251">
        <v>12410641.27</v>
      </c>
      <c r="F18" s="224">
        <v>69.573719929124948</v>
      </c>
      <c r="G18" s="251">
        <v>3005471.46</v>
      </c>
      <c r="H18" s="252">
        <v>16.848591870790433</v>
      </c>
      <c r="I18" s="251">
        <v>15416112.73</v>
      </c>
      <c r="J18" s="224">
        <v>86.422311799915377</v>
      </c>
      <c r="K18" s="253">
        <v>2422003.8499999978</v>
      </c>
    </row>
    <row r="19" spans="1:11" s="134" customFormat="1" ht="27.95" customHeight="1">
      <c r="A19" s="49">
        <v>11</v>
      </c>
      <c r="B19" s="49">
        <v>1500400050</v>
      </c>
      <c r="C19" s="50" t="s">
        <v>37</v>
      </c>
      <c r="D19" s="251">
        <v>33471357.23</v>
      </c>
      <c r="E19" s="251">
        <v>28810125.59</v>
      </c>
      <c r="F19" s="224">
        <v>86.073968832604763</v>
      </c>
      <c r="G19" s="251">
        <v>77600</v>
      </c>
      <c r="H19" s="252">
        <v>0.23184001612712613</v>
      </c>
      <c r="I19" s="251">
        <v>28887725.59</v>
      </c>
      <c r="J19" s="224">
        <v>86.305808848731886</v>
      </c>
      <c r="K19" s="253">
        <v>4583631.6400000006</v>
      </c>
    </row>
    <row r="20" spans="1:11" s="134" customFormat="1" ht="27.95" customHeight="1">
      <c r="A20" s="49">
        <v>12</v>
      </c>
      <c r="B20" s="49">
        <v>1500400034</v>
      </c>
      <c r="C20" s="50" t="s">
        <v>26</v>
      </c>
      <c r="D20" s="251">
        <v>13205607.029999999</v>
      </c>
      <c r="E20" s="251">
        <v>11248803.08</v>
      </c>
      <c r="F20" s="224">
        <v>85.182021958137881</v>
      </c>
      <c r="G20" s="251">
        <v>126700</v>
      </c>
      <c r="H20" s="252">
        <v>0.95944093832390831</v>
      </c>
      <c r="I20" s="251">
        <v>11375503.08</v>
      </c>
      <c r="J20" s="224">
        <v>86.141462896461803</v>
      </c>
      <c r="K20" s="253">
        <v>1830103.9499999993</v>
      </c>
    </row>
    <row r="21" spans="1:11" s="134" customFormat="1" ht="27.95" customHeight="1">
      <c r="A21" s="49">
        <v>13</v>
      </c>
      <c r="B21" s="49">
        <v>1500400091</v>
      </c>
      <c r="C21" s="50" t="s">
        <v>63</v>
      </c>
      <c r="D21" s="251">
        <v>13001471</v>
      </c>
      <c r="E21" s="251">
        <v>11135944.9</v>
      </c>
      <c r="F21" s="224">
        <v>85.651422827463136</v>
      </c>
      <c r="G21" s="251">
        <v>15000</v>
      </c>
      <c r="H21" s="252">
        <v>0.1153715606487912</v>
      </c>
      <c r="I21" s="251">
        <v>11150944.9</v>
      </c>
      <c r="J21" s="224">
        <v>85.766794388111933</v>
      </c>
      <c r="K21" s="253">
        <v>1850526.0999999996</v>
      </c>
    </row>
    <row r="22" spans="1:11" s="134" customFormat="1" ht="27.95" customHeight="1">
      <c r="A22" s="49">
        <v>14</v>
      </c>
      <c r="B22" s="49">
        <v>1500400067</v>
      </c>
      <c r="C22" s="50" t="s">
        <v>48</v>
      </c>
      <c r="D22" s="251">
        <v>24125126.120000001</v>
      </c>
      <c r="E22" s="251">
        <v>19609507.449999999</v>
      </c>
      <c r="F22" s="224">
        <v>81.282507508814632</v>
      </c>
      <c r="G22" s="251">
        <v>1080141</v>
      </c>
      <c r="H22" s="252">
        <v>4.4772449877663059</v>
      </c>
      <c r="I22" s="251">
        <v>20689648.449999999</v>
      </c>
      <c r="J22" s="224">
        <v>85.75975249658093</v>
      </c>
      <c r="K22" s="253">
        <v>3435477.6700000018</v>
      </c>
    </row>
    <row r="23" spans="1:11" s="134" customFormat="1" ht="27.95" customHeight="1">
      <c r="A23" s="49">
        <v>15</v>
      </c>
      <c r="B23" s="49">
        <v>1500400032</v>
      </c>
      <c r="C23" s="50" t="s">
        <v>88</v>
      </c>
      <c r="D23" s="251">
        <v>17529465.27</v>
      </c>
      <c r="E23" s="251">
        <v>14739110.460000001</v>
      </c>
      <c r="F23" s="224">
        <v>84.081917120567141</v>
      </c>
      <c r="G23" s="251">
        <v>293700</v>
      </c>
      <c r="H23" s="252">
        <v>1.6754646846109984</v>
      </c>
      <c r="I23" s="251">
        <v>15032810.460000001</v>
      </c>
      <c r="J23" s="224">
        <v>85.757381805178142</v>
      </c>
      <c r="K23" s="253">
        <v>2496654.8099999987</v>
      </c>
    </row>
    <row r="24" spans="1:11" s="134" customFormat="1" ht="27.95" customHeight="1">
      <c r="A24" s="49">
        <v>16</v>
      </c>
      <c r="B24" s="49">
        <v>1500400041</v>
      </c>
      <c r="C24" s="50" t="s">
        <v>31</v>
      </c>
      <c r="D24" s="251">
        <v>44426385.490000002</v>
      </c>
      <c r="E24" s="251">
        <v>37280576.539999999</v>
      </c>
      <c r="F24" s="224">
        <v>83.915394261348439</v>
      </c>
      <c r="G24" s="251">
        <v>815000</v>
      </c>
      <c r="H24" s="252">
        <v>1.8344954040509316</v>
      </c>
      <c r="I24" s="251">
        <v>38095576.539999999</v>
      </c>
      <c r="J24" s="224">
        <v>85.74988966539938</v>
      </c>
      <c r="K24" s="253">
        <v>6330808.950000003</v>
      </c>
    </row>
    <row r="25" spans="1:11" s="134" customFormat="1" ht="27.95" customHeight="1">
      <c r="A25" s="49">
        <v>17</v>
      </c>
      <c r="B25" s="49">
        <v>1500400042</v>
      </c>
      <c r="C25" s="50" t="s">
        <v>32</v>
      </c>
      <c r="D25" s="251">
        <v>34202549.100000001</v>
      </c>
      <c r="E25" s="251">
        <v>26010525.039999999</v>
      </c>
      <c r="F25" s="224">
        <v>76.048498502118946</v>
      </c>
      <c r="G25" s="251">
        <v>3294599</v>
      </c>
      <c r="H25" s="252">
        <v>9.6326124417434134</v>
      </c>
      <c r="I25" s="251">
        <v>29305124.039999999</v>
      </c>
      <c r="J25" s="224">
        <v>85.681110943862365</v>
      </c>
      <c r="K25" s="253">
        <v>4897425.0600000024</v>
      </c>
    </row>
    <row r="26" spans="1:11" s="134" customFormat="1" ht="27.95" customHeight="1">
      <c r="A26" s="49">
        <v>18</v>
      </c>
      <c r="B26" s="49">
        <v>1500400026</v>
      </c>
      <c r="C26" s="50" t="s">
        <v>85</v>
      </c>
      <c r="D26" s="251">
        <v>14147127.609999999</v>
      </c>
      <c r="E26" s="251">
        <v>12118985.35</v>
      </c>
      <c r="F26" s="224">
        <v>85.663928990317501</v>
      </c>
      <c r="G26" s="251">
        <v>0</v>
      </c>
      <c r="H26" s="252">
        <v>0</v>
      </c>
      <c r="I26" s="251">
        <v>12118985.35</v>
      </c>
      <c r="J26" s="224">
        <v>85.663928990317501</v>
      </c>
      <c r="K26" s="253">
        <v>2028142.2599999998</v>
      </c>
    </row>
    <row r="27" spans="1:11" s="134" customFormat="1" ht="27.95" customHeight="1">
      <c r="A27" s="49">
        <v>19</v>
      </c>
      <c r="B27" s="49">
        <v>1500400124</v>
      </c>
      <c r="C27" s="50" t="s">
        <v>69</v>
      </c>
      <c r="D27" s="251">
        <v>12372900.52</v>
      </c>
      <c r="E27" s="251">
        <v>10213229.609999999</v>
      </c>
      <c r="F27" s="224">
        <v>82.545152557324528</v>
      </c>
      <c r="G27" s="251">
        <v>382200</v>
      </c>
      <c r="H27" s="252">
        <v>3.0890089141361656</v>
      </c>
      <c r="I27" s="251">
        <v>10595429.609999999</v>
      </c>
      <c r="J27" s="224">
        <v>85.6341614714607</v>
      </c>
      <c r="K27" s="253">
        <v>1777470.9100000001</v>
      </c>
    </row>
    <row r="28" spans="1:11" s="134" customFormat="1" ht="27.95" customHeight="1">
      <c r="A28" s="49">
        <v>20</v>
      </c>
      <c r="B28" s="49">
        <v>1500400037</v>
      </c>
      <c r="C28" s="50" t="s">
        <v>28</v>
      </c>
      <c r="D28" s="251">
        <v>15312684.619999999</v>
      </c>
      <c r="E28" s="251">
        <v>12664227.08</v>
      </c>
      <c r="F28" s="224">
        <v>82.704159291958305</v>
      </c>
      <c r="G28" s="251">
        <v>447600</v>
      </c>
      <c r="H28" s="252">
        <v>2.9230667979368339</v>
      </c>
      <c r="I28" s="251">
        <v>13111827.08</v>
      </c>
      <c r="J28" s="224">
        <v>85.627226089895146</v>
      </c>
      <c r="K28" s="253">
        <v>2200857.5399999991</v>
      </c>
    </row>
    <row r="29" spans="1:11" s="134" customFormat="1" ht="27.95" customHeight="1">
      <c r="A29" s="49">
        <v>21</v>
      </c>
      <c r="B29" s="49">
        <v>1500400094</v>
      </c>
      <c r="C29" s="50" t="s">
        <v>21</v>
      </c>
      <c r="D29" s="251">
        <v>15215317</v>
      </c>
      <c r="E29" s="251">
        <v>12846973</v>
      </c>
      <c r="F29" s="224">
        <v>84.434474812453786</v>
      </c>
      <c r="G29" s="251">
        <v>179100</v>
      </c>
      <c r="H29" s="252">
        <v>1.1771033097765891</v>
      </c>
      <c r="I29" s="251">
        <v>13026073</v>
      </c>
      <c r="J29" s="224">
        <v>85.611578122230384</v>
      </c>
      <c r="K29" s="253">
        <v>2189244</v>
      </c>
    </row>
    <row r="30" spans="1:11" s="134" customFormat="1" ht="27.95" customHeight="1">
      <c r="A30" s="49">
        <v>22</v>
      </c>
      <c r="B30" s="49">
        <v>1500400056</v>
      </c>
      <c r="C30" s="50" t="s">
        <v>42</v>
      </c>
      <c r="D30" s="251">
        <v>23639483.969999999</v>
      </c>
      <c r="E30" s="251">
        <v>20138576.719999999</v>
      </c>
      <c r="F30" s="224">
        <v>85.190424399945144</v>
      </c>
      <c r="G30" s="251">
        <v>0</v>
      </c>
      <c r="H30" s="252">
        <v>0</v>
      </c>
      <c r="I30" s="251">
        <v>20138576.719999999</v>
      </c>
      <c r="J30" s="224">
        <v>85.190424399945144</v>
      </c>
      <c r="K30" s="253">
        <v>3500907.25</v>
      </c>
    </row>
    <row r="31" spans="1:11" s="134" customFormat="1" ht="27.95" customHeight="1">
      <c r="A31" s="49">
        <v>23</v>
      </c>
      <c r="B31" s="49">
        <v>1500400066</v>
      </c>
      <c r="C31" s="50" t="s">
        <v>47</v>
      </c>
      <c r="D31" s="251">
        <v>14047213.82</v>
      </c>
      <c r="E31" s="251">
        <v>11235970.98</v>
      </c>
      <c r="F31" s="224">
        <v>79.987185530005689</v>
      </c>
      <c r="G31" s="251">
        <v>720000</v>
      </c>
      <c r="H31" s="252">
        <v>5.1255715847002037</v>
      </c>
      <c r="I31" s="251">
        <v>11955970.98</v>
      </c>
      <c r="J31" s="224">
        <v>85.1127571147059</v>
      </c>
      <c r="K31" s="253">
        <v>2091242.8399999999</v>
      </c>
    </row>
    <row r="32" spans="1:11" s="134" customFormat="1" ht="27.95" customHeight="1">
      <c r="A32" s="49">
        <v>24</v>
      </c>
      <c r="B32" s="49">
        <v>1500400087</v>
      </c>
      <c r="C32" s="50" t="s">
        <v>60</v>
      </c>
      <c r="D32" s="251">
        <v>13753836.220000001</v>
      </c>
      <c r="E32" s="251">
        <v>8285613.6799999997</v>
      </c>
      <c r="F32" s="224">
        <v>60.24220113913789</v>
      </c>
      <c r="G32" s="251">
        <v>3412875</v>
      </c>
      <c r="H32" s="252">
        <v>24.813986042942716</v>
      </c>
      <c r="I32" s="251">
        <v>11698488.68</v>
      </c>
      <c r="J32" s="224">
        <v>85.056187182080606</v>
      </c>
      <c r="K32" s="253">
        <v>2055347.540000001</v>
      </c>
    </row>
    <row r="33" spans="1:11" s="134" customFormat="1" ht="27.95" customHeight="1">
      <c r="A33" s="49">
        <v>25</v>
      </c>
      <c r="B33" s="49">
        <v>1500400076</v>
      </c>
      <c r="C33" s="50" t="s">
        <v>56</v>
      </c>
      <c r="D33" s="251">
        <v>20451275.079999998</v>
      </c>
      <c r="E33" s="251">
        <v>17292989.559999999</v>
      </c>
      <c r="F33" s="224">
        <v>84.557023913444908</v>
      </c>
      <c r="G33" s="251">
        <v>70850</v>
      </c>
      <c r="H33" s="252">
        <v>0.346433167237023</v>
      </c>
      <c r="I33" s="251">
        <v>17363839.559999999</v>
      </c>
      <c r="J33" s="224">
        <v>84.903457080681932</v>
      </c>
      <c r="K33" s="253">
        <v>3087435.5199999996</v>
      </c>
    </row>
    <row r="34" spans="1:11" s="134" customFormat="1" ht="27.95" customHeight="1">
      <c r="A34" s="49">
        <v>26</v>
      </c>
      <c r="B34" s="49">
        <v>1500400062</v>
      </c>
      <c r="C34" s="50" t="s">
        <v>18</v>
      </c>
      <c r="D34" s="251">
        <v>18649163.940000001</v>
      </c>
      <c r="E34" s="251">
        <v>15541089.609999999</v>
      </c>
      <c r="F34" s="224">
        <v>83.333974970676351</v>
      </c>
      <c r="G34" s="251">
        <v>288300</v>
      </c>
      <c r="H34" s="252">
        <v>1.5459138057209871</v>
      </c>
      <c r="I34" s="251">
        <v>15829389.609999999</v>
      </c>
      <c r="J34" s="224">
        <v>84.879888776397337</v>
      </c>
      <c r="K34" s="253">
        <v>2819774.3300000019</v>
      </c>
    </row>
    <row r="35" spans="1:11" s="134" customFormat="1" ht="27.95" customHeight="1">
      <c r="A35" s="49">
        <v>27</v>
      </c>
      <c r="B35" s="49">
        <v>1500400025</v>
      </c>
      <c r="C35" s="50" t="s">
        <v>84</v>
      </c>
      <c r="D35" s="251">
        <v>11554176.470000001</v>
      </c>
      <c r="E35" s="251">
        <v>9761058.0099999998</v>
      </c>
      <c r="F35" s="224">
        <v>84.480776586234711</v>
      </c>
      <c r="G35" s="251">
        <v>25600</v>
      </c>
      <c r="H35" s="252">
        <v>0.22156490396757805</v>
      </c>
      <c r="I35" s="251">
        <v>9786658.0099999998</v>
      </c>
      <c r="J35" s="224">
        <v>84.702341490202286</v>
      </c>
      <c r="K35" s="253">
        <v>1767518.4600000009</v>
      </c>
    </row>
    <row r="36" spans="1:11" s="134" customFormat="1" ht="27.95" customHeight="1">
      <c r="A36" s="49">
        <v>28</v>
      </c>
      <c r="B36" s="49">
        <v>1500400043</v>
      </c>
      <c r="C36" s="50" t="s">
        <v>33</v>
      </c>
      <c r="D36" s="251">
        <v>25605116.920000002</v>
      </c>
      <c r="E36" s="251">
        <v>21677461.530000001</v>
      </c>
      <c r="F36" s="224">
        <v>84.660662154867438</v>
      </c>
      <c r="G36" s="251">
        <v>0</v>
      </c>
      <c r="H36" s="252">
        <v>0</v>
      </c>
      <c r="I36" s="251">
        <v>21677461.530000001</v>
      </c>
      <c r="J36" s="224">
        <v>84.660662154867438</v>
      </c>
      <c r="K36" s="253">
        <v>3927655.3900000006</v>
      </c>
    </row>
    <row r="37" spans="1:11" s="134" customFormat="1" ht="27.95" customHeight="1">
      <c r="A37" s="49">
        <v>29</v>
      </c>
      <c r="B37" s="49">
        <v>1500400027</v>
      </c>
      <c r="C37" s="50" t="s">
        <v>14</v>
      </c>
      <c r="D37" s="251">
        <v>21251689.550000001</v>
      </c>
      <c r="E37" s="251">
        <v>17823519.100000001</v>
      </c>
      <c r="F37" s="224">
        <v>83.868715746414622</v>
      </c>
      <c r="G37" s="251">
        <v>126700</v>
      </c>
      <c r="H37" s="252">
        <v>0.5961878922704289</v>
      </c>
      <c r="I37" s="251">
        <v>17950219.100000001</v>
      </c>
      <c r="J37" s="224">
        <v>84.464903638685058</v>
      </c>
      <c r="K37" s="253">
        <v>3301470.4499999993</v>
      </c>
    </row>
    <row r="38" spans="1:11" s="134" customFormat="1" ht="27.95" customHeight="1">
      <c r="A38" s="49">
        <v>30</v>
      </c>
      <c r="B38" s="49">
        <v>1500400044</v>
      </c>
      <c r="C38" s="50" t="s">
        <v>34</v>
      </c>
      <c r="D38" s="251">
        <v>30425479.48</v>
      </c>
      <c r="E38" s="251">
        <v>25309791.18</v>
      </c>
      <c r="F38" s="224">
        <v>83.186170317010891</v>
      </c>
      <c r="G38" s="251">
        <v>380400</v>
      </c>
      <c r="H38" s="252">
        <v>1.2502678889581791</v>
      </c>
      <c r="I38" s="251">
        <v>25690191.18</v>
      </c>
      <c r="J38" s="224">
        <v>84.436438205969068</v>
      </c>
      <c r="K38" s="253">
        <v>4735288.3000000007</v>
      </c>
    </row>
    <row r="39" spans="1:11" s="134" customFormat="1" ht="27.95" customHeight="1">
      <c r="A39" s="49">
        <v>31</v>
      </c>
      <c r="B39" s="458">
        <v>1500400065</v>
      </c>
      <c r="C39" s="459" t="s">
        <v>46</v>
      </c>
      <c r="D39" s="251">
        <v>17970905.420000002</v>
      </c>
      <c r="E39" s="251">
        <v>14699734.17</v>
      </c>
      <c r="F39" s="224">
        <v>81.79740434024275</v>
      </c>
      <c r="G39" s="251">
        <v>462400</v>
      </c>
      <c r="H39" s="252">
        <v>2.5730478748465861</v>
      </c>
      <c r="I39" s="251">
        <v>15162134.17</v>
      </c>
      <c r="J39" s="224">
        <v>84.37045221508933</v>
      </c>
      <c r="K39" s="253">
        <v>2808771.2500000019</v>
      </c>
    </row>
    <row r="40" spans="1:11" s="134" customFormat="1" ht="27.95" customHeight="1">
      <c r="A40" s="49">
        <v>32</v>
      </c>
      <c r="B40" s="49">
        <v>1500400088</v>
      </c>
      <c r="C40" s="50" t="s">
        <v>61</v>
      </c>
      <c r="D40" s="251">
        <v>8143181.9100000001</v>
      </c>
      <c r="E40" s="251">
        <v>6869739.4900000002</v>
      </c>
      <c r="F40" s="224">
        <v>84.361857145347741</v>
      </c>
      <c r="G40" s="251">
        <v>0</v>
      </c>
      <c r="H40" s="252">
        <v>0</v>
      </c>
      <c r="I40" s="251">
        <v>6869739.4900000002</v>
      </c>
      <c r="J40" s="224">
        <v>84.361857145347741</v>
      </c>
      <c r="K40" s="253">
        <v>1273442.42</v>
      </c>
    </row>
    <row r="41" spans="1:11" s="134" customFormat="1" ht="27.95" customHeight="1">
      <c r="A41" s="49">
        <v>33</v>
      </c>
      <c r="B41" s="49">
        <v>1500400048</v>
      </c>
      <c r="C41" s="50" t="s">
        <v>36</v>
      </c>
      <c r="D41" s="251">
        <v>14467562.42</v>
      </c>
      <c r="E41" s="251">
        <v>10247518.02</v>
      </c>
      <c r="F41" s="224">
        <v>70.830992274370985</v>
      </c>
      <c r="G41" s="251">
        <v>1949000</v>
      </c>
      <c r="H41" s="252">
        <v>13.471516095245574</v>
      </c>
      <c r="I41" s="251">
        <v>12196518.02</v>
      </c>
      <c r="J41" s="224">
        <v>84.302508369616561</v>
      </c>
      <c r="K41" s="253">
        <v>2271044.4000000004</v>
      </c>
    </row>
    <row r="42" spans="1:11" s="134" customFormat="1" ht="27.95" customHeight="1">
      <c r="A42" s="49">
        <v>34</v>
      </c>
      <c r="B42" s="49">
        <v>1500400074</v>
      </c>
      <c r="C42" s="50" t="s">
        <v>54</v>
      </c>
      <c r="D42" s="251">
        <v>17681723.41</v>
      </c>
      <c r="E42" s="251">
        <v>14903494.23</v>
      </c>
      <c r="F42" s="224">
        <v>84.287565665523545</v>
      </c>
      <c r="G42" s="251">
        <v>0</v>
      </c>
      <c r="H42" s="252">
        <v>0</v>
      </c>
      <c r="I42" s="251">
        <v>14903494.23</v>
      </c>
      <c r="J42" s="224">
        <v>84.287565665523545</v>
      </c>
      <c r="K42" s="253">
        <v>2778229.1799999997</v>
      </c>
    </row>
    <row r="43" spans="1:11" s="134" customFormat="1" ht="27.95" customHeight="1">
      <c r="A43" s="49">
        <v>35</v>
      </c>
      <c r="B43" s="49">
        <v>1500400085</v>
      </c>
      <c r="C43" s="50" t="s">
        <v>59</v>
      </c>
      <c r="D43" s="251">
        <v>30335791.809999999</v>
      </c>
      <c r="E43" s="251">
        <v>25472221.199999999</v>
      </c>
      <c r="F43" s="224">
        <v>83.967550145182784</v>
      </c>
      <c r="G43" s="251">
        <v>83410</v>
      </c>
      <c r="H43" s="252">
        <v>0.27495573717810268</v>
      </c>
      <c r="I43" s="251">
        <v>25555631.199999999</v>
      </c>
      <c r="J43" s="224">
        <v>84.242505882360888</v>
      </c>
      <c r="K43" s="253">
        <v>4780160.6099999994</v>
      </c>
    </row>
    <row r="44" spans="1:11" s="134" customFormat="1" ht="27.95" customHeight="1">
      <c r="A44" s="49">
        <v>36</v>
      </c>
      <c r="B44" s="49">
        <v>1500400092</v>
      </c>
      <c r="C44" s="50" t="s">
        <v>64</v>
      </c>
      <c r="D44" s="251">
        <v>23885833.969999999</v>
      </c>
      <c r="E44" s="251">
        <v>19363266.539999999</v>
      </c>
      <c r="F44" s="224">
        <v>81.065901087312966</v>
      </c>
      <c r="G44" s="251">
        <v>743820</v>
      </c>
      <c r="H44" s="252">
        <v>3.1140633437133451</v>
      </c>
      <c r="I44" s="251">
        <v>20107086.539999999</v>
      </c>
      <c r="J44" s="224">
        <v>84.17996443102632</v>
      </c>
      <c r="K44" s="253">
        <v>3778747.4299999997</v>
      </c>
    </row>
    <row r="45" spans="1:11" s="134" customFormat="1" ht="27.95" customHeight="1">
      <c r="A45" s="49">
        <v>37</v>
      </c>
      <c r="B45" s="49">
        <v>1500400051</v>
      </c>
      <c r="C45" s="50" t="s">
        <v>95</v>
      </c>
      <c r="D45" s="251">
        <v>27180340</v>
      </c>
      <c r="E45" s="251">
        <v>22337386.440000001</v>
      </c>
      <c r="F45" s="224">
        <v>82.182145035713319</v>
      </c>
      <c r="G45" s="251">
        <v>539400</v>
      </c>
      <c r="H45" s="252">
        <v>1.9845226365821766</v>
      </c>
      <c r="I45" s="251">
        <v>22876786.440000001</v>
      </c>
      <c r="J45" s="224">
        <v>84.166667672295489</v>
      </c>
      <c r="K45" s="253">
        <v>4303553.5599999987</v>
      </c>
    </row>
    <row r="46" spans="1:11" s="134" customFormat="1" ht="27.95" customHeight="1">
      <c r="A46" s="49">
        <v>38</v>
      </c>
      <c r="B46" s="49">
        <v>1500400081</v>
      </c>
      <c r="C46" s="50" t="s">
        <v>16</v>
      </c>
      <c r="D46" s="251">
        <v>8937772</v>
      </c>
      <c r="E46" s="251">
        <v>7483937.7400000002</v>
      </c>
      <c r="F46" s="224">
        <v>83.733818002965393</v>
      </c>
      <c r="G46" s="251">
        <v>0</v>
      </c>
      <c r="H46" s="252">
        <v>0</v>
      </c>
      <c r="I46" s="251">
        <v>7483937.7400000002</v>
      </c>
      <c r="J46" s="224">
        <v>83.733818002965393</v>
      </c>
      <c r="K46" s="253">
        <v>1453834.2599999998</v>
      </c>
    </row>
    <row r="47" spans="1:11" s="134" customFormat="1" ht="27.95" customHeight="1">
      <c r="A47" s="49">
        <v>39</v>
      </c>
      <c r="B47" s="49">
        <v>1500400095</v>
      </c>
      <c r="C47" s="50" t="s">
        <v>66</v>
      </c>
      <c r="D47" s="251">
        <v>15037304.289999999</v>
      </c>
      <c r="E47" s="251">
        <v>11851210.75</v>
      </c>
      <c r="F47" s="224">
        <v>78.812069779562862</v>
      </c>
      <c r="G47" s="251">
        <v>734850</v>
      </c>
      <c r="H47" s="252">
        <v>4.8868466437078402</v>
      </c>
      <c r="I47" s="251">
        <v>12586060.75</v>
      </c>
      <c r="J47" s="224">
        <v>83.698916423270703</v>
      </c>
      <c r="K47" s="253">
        <v>2451243.5399999991</v>
      </c>
    </row>
    <row r="48" spans="1:11" s="134" customFormat="1" ht="27.95" customHeight="1">
      <c r="A48" s="49">
        <v>40</v>
      </c>
      <c r="B48" s="49">
        <v>1500400098</v>
      </c>
      <c r="C48" s="50" t="s">
        <v>68</v>
      </c>
      <c r="D48" s="251">
        <v>17851364.739999998</v>
      </c>
      <c r="E48" s="251">
        <v>14223125.67</v>
      </c>
      <c r="F48" s="224">
        <v>79.675284647172589</v>
      </c>
      <c r="G48" s="251">
        <v>689000</v>
      </c>
      <c r="H48" s="252">
        <v>3.8596488841894563</v>
      </c>
      <c r="I48" s="251">
        <v>14912125.67</v>
      </c>
      <c r="J48" s="224">
        <v>83.534933531362043</v>
      </c>
      <c r="K48" s="253">
        <v>2939239.0699999984</v>
      </c>
    </row>
    <row r="49" spans="1:11" s="134" customFormat="1" ht="27.95" customHeight="1">
      <c r="A49" s="49">
        <v>41</v>
      </c>
      <c r="B49" s="49">
        <v>1500400097</v>
      </c>
      <c r="C49" s="50" t="s">
        <v>67</v>
      </c>
      <c r="D49" s="251">
        <v>14113258.9</v>
      </c>
      <c r="E49" s="251">
        <v>11541838.08</v>
      </c>
      <c r="F49" s="224">
        <v>81.780105939954097</v>
      </c>
      <c r="G49" s="251">
        <v>244300</v>
      </c>
      <c r="H49" s="252">
        <v>1.7309963753304347</v>
      </c>
      <c r="I49" s="251">
        <v>11786138.08</v>
      </c>
      <c r="J49" s="224">
        <v>83.511102315284532</v>
      </c>
      <c r="K49" s="253">
        <v>2327120.8200000003</v>
      </c>
    </row>
    <row r="50" spans="1:11" s="134" customFormat="1" ht="27.95" customHeight="1">
      <c r="A50" s="49">
        <v>42</v>
      </c>
      <c r="B50" s="49">
        <v>1500400089</v>
      </c>
      <c r="C50" s="50" t="s">
        <v>104</v>
      </c>
      <c r="D50" s="251">
        <v>23436444.800000001</v>
      </c>
      <c r="E50" s="251">
        <v>19433033.710000001</v>
      </c>
      <c r="F50" s="224">
        <v>82.918010286270032</v>
      </c>
      <c r="G50" s="251">
        <v>100930</v>
      </c>
      <c r="H50" s="252">
        <v>0.43065405551613356</v>
      </c>
      <c r="I50" s="251">
        <v>19533963.710000001</v>
      </c>
      <c r="J50" s="224">
        <v>83.348664341786176</v>
      </c>
      <c r="K50" s="253">
        <v>3902481.09</v>
      </c>
    </row>
    <row r="51" spans="1:11" s="134" customFormat="1" ht="27.95" customHeight="1">
      <c r="A51" s="49">
        <v>43</v>
      </c>
      <c r="B51" s="49">
        <v>1500400060</v>
      </c>
      <c r="C51" s="50" t="s">
        <v>97</v>
      </c>
      <c r="D51" s="251">
        <v>32082704.949999999</v>
      </c>
      <c r="E51" s="251">
        <v>26663187.98</v>
      </c>
      <c r="F51" s="224">
        <v>83.10766820177362</v>
      </c>
      <c r="G51" s="251">
        <v>0</v>
      </c>
      <c r="H51" s="252">
        <v>0</v>
      </c>
      <c r="I51" s="251">
        <v>26663187.98</v>
      </c>
      <c r="J51" s="224">
        <v>83.10766820177362</v>
      </c>
      <c r="K51" s="253">
        <v>5419516.9699999988</v>
      </c>
    </row>
    <row r="52" spans="1:11" s="134" customFormat="1" ht="27.95" customHeight="1">
      <c r="A52" s="49">
        <v>44</v>
      </c>
      <c r="B52" s="49">
        <v>1500400038</v>
      </c>
      <c r="C52" s="50" t="s">
        <v>91</v>
      </c>
      <c r="D52" s="251">
        <v>12357899</v>
      </c>
      <c r="E52" s="251">
        <v>10268877.890000001</v>
      </c>
      <c r="F52" s="224">
        <v>83.095661244682447</v>
      </c>
      <c r="G52" s="251">
        <v>0</v>
      </c>
      <c r="H52" s="252">
        <v>0</v>
      </c>
      <c r="I52" s="251">
        <v>10268877.890000001</v>
      </c>
      <c r="J52" s="224">
        <v>83.095661244682447</v>
      </c>
      <c r="K52" s="253">
        <v>2089021.1099999994</v>
      </c>
    </row>
    <row r="53" spans="1:11" s="134" customFormat="1" ht="27.95" customHeight="1">
      <c r="A53" s="49">
        <v>45</v>
      </c>
      <c r="B53" s="49">
        <v>1500400096</v>
      </c>
      <c r="C53" s="50" t="s">
        <v>105</v>
      </c>
      <c r="D53" s="251">
        <v>17823537.710000001</v>
      </c>
      <c r="E53" s="251">
        <v>14767601.699999999</v>
      </c>
      <c r="F53" s="224">
        <v>82.854492414906773</v>
      </c>
      <c r="G53" s="251">
        <v>36674</v>
      </c>
      <c r="H53" s="252">
        <v>0.20576162037362447</v>
      </c>
      <c r="I53" s="251">
        <v>14804275.699999999</v>
      </c>
      <c r="J53" s="224">
        <v>83.060254035280408</v>
      </c>
      <c r="K53" s="253">
        <v>3019262.0100000016</v>
      </c>
    </row>
    <row r="54" spans="1:11" s="134" customFormat="1" ht="27.95" customHeight="1">
      <c r="A54" s="49">
        <v>46</v>
      </c>
      <c r="B54" s="49">
        <v>1500400057</v>
      </c>
      <c r="C54" s="50" t="s">
        <v>43</v>
      </c>
      <c r="D54" s="251">
        <v>24585604.210000001</v>
      </c>
      <c r="E54" s="251">
        <v>20377798.670000002</v>
      </c>
      <c r="F54" s="224">
        <v>82.885083872421134</v>
      </c>
      <c r="G54" s="251">
        <v>7800</v>
      </c>
      <c r="H54" s="252">
        <v>3.1725882892182131E-2</v>
      </c>
      <c r="I54" s="251">
        <v>20385598.670000002</v>
      </c>
      <c r="J54" s="224">
        <v>82.916809755313324</v>
      </c>
      <c r="K54" s="253">
        <v>4200005.5399999991</v>
      </c>
    </row>
    <row r="55" spans="1:11" s="134" customFormat="1" ht="27.95" customHeight="1">
      <c r="A55" s="49">
        <v>47</v>
      </c>
      <c r="B55" s="49">
        <v>1500400035</v>
      </c>
      <c r="C55" s="50" t="s">
        <v>90</v>
      </c>
      <c r="D55" s="251">
        <v>13469153.68</v>
      </c>
      <c r="E55" s="251">
        <v>11047974.23</v>
      </c>
      <c r="F55" s="224">
        <v>82.024264422826008</v>
      </c>
      <c r="G55" s="251">
        <v>108865</v>
      </c>
      <c r="H55" s="252">
        <v>0.80825419760152295</v>
      </c>
      <c r="I55" s="251">
        <v>11156839.23</v>
      </c>
      <c r="J55" s="224">
        <v>82.832518620427535</v>
      </c>
      <c r="K55" s="253">
        <v>2312314.4499999993</v>
      </c>
    </row>
    <row r="56" spans="1:11" s="134" customFormat="1" ht="27.95" customHeight="1">
      <c r="A56" s="49">
        <v>48</v>
      </c>
      <c r="B56" s="49">
        <v>1500400069</v>
      </c>
      <c r="C56" s="50" t="s">
        <v>49</v>
      </c>
      <c r="D56" s="251">
        <v>22631553.129999999</v>
      </c>
      <c r="E56" s="251">
        <v>18733554.649999999</v>
      </c>
      <c r="F56" s="224">
        <v>82.776266137771685</v>
      </c>
      <c r="G56" s="251">
        <v>0</v>
      </c>
      <c r="H56" s="252">
        <v>0</v>
      </c>
      <c r="I56" s="251">
        <v>18733554.649999999</v>
      </c>
      <c r="J56" s="224">
        <v>82.776266137771685</v>
      </c>
      <c r="K56" s="253">
        <v>3897998.4800000004</v>
      </c>
    </row>
    <row r="57" spans="1:11" s="134" customFormat="1" ht="27.95" customHeight="1">
      <c r="A57" s="49">
        <v>49</v>
      </c>
      <c r="B57" s="49">
        <v>1500400055</v>
      </c>
      <c r="C57" s="50" t="s">
        <v>41</v>
      </c>
      <c r="D57" s="251">
        <v>29267311.760000002</v>
      </c>
      <c r="E57" s="251">
        <v>24104694.960000001</v>
      </c>
      <c r="F57" s="224">
        <v>82.360468080106301</v>
      </c>
      <c r="G57" s="251">
        <v>115000</v>
      </c>
      <c r="H57" s="252">
        <v>0.39292983565771805</v>
      </c>
      <c r="I57" s="251">
        <v>24219694.960000001</v>
      </c>
      <c r="J57" s="224">
        <v>82.753397915764026</v>
      </c>
      <c r="K57" s="253">
        <v>5047616.8000000007</v>
      </c>
    </row>
    <row r="58" spans="1:11" s="134" customFormat="1" ht="27.95" customHeight="1">
      <c r="A58" s="49">
        <v>50</v>
      </c>
      <c r="B58" s="49">
        <v>1500400061</v>
      </c>
      <c r="C58" s="50" t="s">
        <v>17</v>
      </c>
      <c r="D58" s="251">
        <v>12745042.689999999</v>
      </c>
      <c r="E58" s="251">
        <v>10512701.119999999</v>
      </c>
      <c r="F58" s="224">
        <v>82.484628539129659</v>
      </c>
      <c r="G58" s="251">
        <v>0</v>
      </c>
      <c r="H58" s="252">
        <v>0</v>
      </c>
      <c r="I58" s="251">
        <v>10512701.119999999</v>
      </c>
      <c r="J58" s="224">
        <v>82.484628539129659</v>
      </c>
      <c r="K58" s="253">
        <v>2232341.5700000003</v>
      </c>
    </row>
    <row r="59" spans="1:11" s="134" customFormat="1" ht="27.95" customHeight="1">
      <c r="A59" s="49">
        <v>51</v>
      </c>
      <c r="B59" s="49">
        <v>1500400073</v>
      </c>
      <c r="C59" s="50" t="s">
        <v>53</v>
      </c>
      <c r="D59" s="251">
        <v>14690859</v>
      </c>
      <c r="E59" s="251">
        <v>12114750.58</v>
      </c>
      <c r="F59" s="224">
        <v>82.464548737415555</v>
      </c>
      <c r="G59" s="251">
        <v>0</v>
      </c>
      <c r="H59" s="252">
        <v>0</v>
      </c>
      <c r="I59" s="251">
        <v>12114750.58</v>
      </c>
      <c r="J59" s="224">
        <v>82.464548737415555</v>
      </c>
      <c r="K59" s="253">
        <v>2576108.42</v>
      </c>
    </row>
    <row r="60" spans="1:11" s="134" customFormat="1" ht="27.95" customHeight="1">
      <c r="A60" s="49">
        <v>52</v>
      </c>
      <c r="B60" s="49">
        <v>1500400075</v>
      </c>
      <c r="C60" s="50" t="s">
        <v>55</v>
      </c>
      <c r="D60" s="251">
        <v>15417582.140000001</v>
      </c>
      <c r="E60" s="251">
        <v>12696864.85</v>
      </c>
      <c r="F60" s="224">
        <v>82.353151970948403</v>
      </c>
      <c r="G60" s="251">
        <v>0</v>
      </c>
      <c r="H60" s="252">
        <v>0</v>
      </c>
      <c r="I60" s="251">
        <v>12696864.85</v>
      </c>
      <c r="J60" s="224">
        <v>82.353151970948403</v>
      </c>
      <c r="K60" s="253">
        <v>2720717.290000001</v>
      </c>
    </row>
    <row r="61" spans="1:11" s="134" customFormat="1" ht="27.95" customHeight="1">
      <c r="A61" s="49">
        <v>53</v>
      </c>
      <c r="B61" s="49">
        <v>1500400063</v>
      </c>
      <c r="C61" s="50" t="s">
        <v>45</v>
      </c>
      <c r="D61" s="251">
        <v>13762627.960000001</v>
      </c>
      <c r="E61" s="251">
        <v>11203998.380000001</v>
      </c>
      <c r="F61" s="224">
        <v>81.408858922609426</v>
      </c>
      <c r="G61" s="251">
        <v>110115</v>
      </c>
      <c r="H61" s="252">
        <v>0.80010155269793393</v>
      </c>
      <c r="I61" s="251">
        <v>11314113.380000001</v>
      </c>
      <c r="J61" s="224">
        <v>82.208960475307364</v>
      </c>
      <c r="K61" s="253">
        <v>2448514.58</v>
      </c>
    </row>
    <row r="62" spans="1:11" s="134" customFormat="1" ht="27.95" customHeight="1">
      <c r="A62" s="49">
        <v>54</v>
      </c>
      <c r="B62" s="49">
        <v>1500400084</v>
      </c>
      <c r="C62" s="50" t="s">
        <v>15</v>
      </c>
      <c r="D62" s="251">
        <v>12664852.380000001</v>
      </c>
      <c r="E62" s="251">
        <v>10307961.949999999</v>
      </c>
      <c r="F62" s="224">
        <v>81.390304764057561</v>
      </c>
      <c r="G62" s="251">
        <v>73000</v>
      </c>
      <c r="H62" s="252">
        <v>0.57639834882939234</v>
      </c>
      <c r="I62" s="251">
        <v>10380961.949999999</v>
      </c>
      <c r="J62" s="224">
        <v>81.966703112886961</v>
      </c>
      <c r="K62" s="253">
        <v>2283890.4300000016</v>
      </c>
    </row>
    <row r="63" spans="1:11" s="134" customFormat="1" ht="27.95" customHeight="1">
      <c r="A63" s="49">
        <v>55</v>
      </c>
      <c r="B63" s="49">
        <v>1500400040</v>
      </c>
      <c r="C63" s="50" t="s">
        <v>30</v>
      </c>
      <c r="D63" s="251">
        <v>14431978.210000001</v>
      </c>
      <c r="E63" s="251">
        <v>11825456.380000001</v>
      </c>
      <c r="F63" s="224">
        <v>81.93926160313957</v>
      </c>
      <c r="G63" s="251">
        <v>0</v>
      </c>
      <c r="H63" s="252">
        <v>0</v>
      </c>
      <c r="I63" s="251">
        <v>11825456.380000001</v>
      </c>
      <c r="J63" s="224">
        <v>81.93926160313957</v>
      </c>
      <c r="K63" s="253">
        <v>2606521.83</v>
      </c>
    </row>
    <row r="64" spans="1:11" s="134" customFormat="1" ht="27.95" customHeight="1">
      <c r="A64" s="49">
        <v>56</v>
      </c>
      <c r="B64" s="49">
        <v>1500400039</v>
      </c>
      <c r="C64" s="50" t="s">
        <v>29</v>
      </c>
      <c r="D64" s="251">
        <v>8866256</v>
      </c>
      <c r="E64" s="251">
        <v>7129692.04</v>
      </c>
      <c r="F64" s="224">
        <v>80.413785029441968</v>
      </c>
      <c r="G64" s="251">
        <v>126700</v>
      </c>
      <c r="H64" s="252">
        <v>1.4290135543119893</v>
      </c>
      <c r="I64" s="251">
        <v>7256392.04</v>
      </c>
      <c r="J64" s="224">
        <v>81.842798583753961</v>
      </c>
      <c r="K64" s="253">
        <v>1609863.96</v>
      </c>
    </row>
    <row r="65" spans="1:11" s="134" customFormat="1" ht="27.95" customHeight="1">
      <c r="A65" s="49">
        <v>57</v>
      </c>
      <c r="B65" s="49">
        <v>1500400083</v>
      </c>
      <c r="C65" s="155" t="s">
        <v>102</v>
      </c>
      <c r="D65" s="251">
        <v>12806958.130000001</v>
      </c>
      <c r="E65" s="251">
        <v>10218338.560000001</v>
      </c>
      <c r="F65" s="224">
        <v>79.787397259180381</v>
      </c>
      <c r="G65" s="251">
        <v>227691.41</v>
      </c>
      <c r="H65" s="252">
        <v>1.7778726820902004</v>
      </c>
      <c r="I65" s="251">
        <v>10446029.970000001</v>
      </c>
      <c r="J65" s="224">
        <v>81.5652699412706</v>
      </c>
      <c r="K65" s="253">
        <v>2360928.16</v>
      </c>
    </row>
    <row r="66" spans="1:11" s="134" customFormat="1" ht="27.95" customHeight="1">
      <c r="A66" s="49">
        <v>58</v>
      </c>
      <c r="B66" s="49">
        <v>1500400070</v>
      </c>
      <c r="C66" s="50" t="s">
        <v>50</v>
      </c>
      <c r="D66" s="251">
        <v>12589589</v>
      </c>
      <c r="E66" s="251">
        <v>10159002.960000001</v>
      </c>
      <c r="F66" s="224">
        <v>80.693682375175243</v>
      </c>
      <c r="G66" s="251">
        <v>93400</v>
      </c>
      <c r="H66" s="252">
        <v>0.7418828366835486</v>
      </c>
      <c r="I66" s="251">
        <v>10252402.960000001</v>
      </c>
      <c r="J66" s="224">
        <v>81.435565211858787</v>
      </c>
      <c r="K66" s="253">
        <v>2337186.0399999991</v>
      </c>
    </row>
    <row r="67" spans="1:11" s="134" customFormat="1" ht="27.95" customHeight="1">
      <c r="A67" s="49">
        <v>59</v>
      </c>
      <c r="B67" s="49">
        <v>1500400028</v>
      </c>
      <c r="C67" s="50" t="s">
        <v>24</v>
      </c>
      <c r="D67" s="251">
        <v>10828318.99</v>
      </c>
      <c r="E67" s="251">
        <v>8192431.1200000001</v>
      </c>
      <c r="F67" s="224">
        <v>75.657460105910673</v>
      </c>
      <c r="G67" s="251">
        <v>609700</v>
      </c>
      <c r="H67" s="252">
        <v>5.6306061962439466</v>
      </c>
      <c r="I67" s="251">
        <v>8802131.120000001</v>
      </c>
      <c r="J67" s="224">
        <v>81.288066302154633</v>
      </c>
      <c r="K67" s="253">
        <v>2026187.8699999992</v>
      </c>
    </row>
    <row r="68" spans="1:11" s="134" customFormat="1" ht="27.95" customHeight="1">
      <c r="A68" s="49">
        <v>60</v>
      </c>
      <c r="B68" s="49">
        <v>1500400064</v>
      </c>
      <c r="C68" s="50" t="s">
        <v>98</v>
      </c>
      <c r="D68" s="251">
        <v>12907563.449999999</v>
      </c>
      <c r="E68" s="251">
        <v>9975513.8200000003</v>
      </c>
      <c r="F68" s="224">
        <v>77.284251660990293</v>
      </c>
      <c r="G68" s="251">
        <v>512000</v>
      </c>
      <c r="H68" s="252">
        <v>3.9666665361230513</v>
      </c>
      <c r="I68" s="251">
        <v>10487513.82</v>
      </c>
      <c r="J68" s="224">
        <v>81.250918197113336</v>
      </c>
      <c r="K68" s="253">
        <v>2420049.629999999</v>
      </c>
    </row>
    <row r="69" spans="1:11" s="134" customFormat="1" ht="27.95" customHeight="1">
      <c r="A69" s="49">
        <v>61</v>
      </c>
      <c r="B69" s="49">
        <v>1500400029</v>
      </c>
      <c r="C69" s="50" t="s">
        <v>86</v>
      </c>
      <c r="D69" s="251">
        <v>17899762.66</v>
      </c>
      <c r="E69" s="251">
        <v>14533960.449999999</v>
      </c>
      <c r="F69" s="224">
        <v>81.196386377114123</v>
      </c>
      <c r="G69" s="251">
        <v>0</v>
      </c>
      <c r="H69" s="252">
        <v>0</v>
      </c>
      <c r="I69" s="251">
        <v>14533960.449999999</v>
      </c>
      <c r="J69" s="224">
        <v>81.196386377114123</v>
      </c>
      <c r="K69" s="253">
        <v>3365802.2100000009</v>
      </c>
    </row>
    <row r="70" spans="1:11" s="134" customFormat="1" ht="27.95" customHeight="1">
      <c r="A70" s="49">
        <v>62</v>
      </c>
      <c r="B70" s="49">
        <v>1500400082</v>
      </c>
      <c r="C70" s="50" t="s">
        <v>58</v>
      </c>
      <c r="D70" s="251">
        <v>7011129.6100000003</v>
      </c>
      <c r="E70" s="251">
        <v>5523204.5700000003</v>
      </c>
      <c r="F70" s="224">
        <v>78.777670321801395</v>
      </c>
      <c r="G70" s="251">
        <v>166700</v>
      </c>
      <c r="H70" s="252">
        <v>2.3776482431908712</v>
      </c>
      <c r="I70" s="251">
        <v>5689904.5700000003</v>
      </c>
      <c r="J70" s="224">
        <v>81.155318564992271</v>
      </c>
      <c r="K70" s="253">
        <v>1321225.04</v>
      </c>
    </row>
    <row r="71" spans="1:11" s="134" customFormat="1" ht="27.95" customHeight="1">
      <c r="A71" s="49">
        <v>63</v>
      </c>
      <c r="B71" s="49">
        <v>1500400053</v>
      </c>
      <c r="C71" s="50" t="s">
        <v>39</v>
      </c>
      <c r="D71" s="251">
        <v>13916629.08</v>
      </c>
      <c r="E71" s="251">
        <v>11292096.41</v>
      </c>
      <c r="F71" s="224">
        <v>81.14103167575405</v>
      </c>
      <c r="G71" s="251">
        <v>0</v>
      </c>
      <c r="H71" s="252">
        <v>0</v>
      </c>
      <c r="I71" s="251">
        <v>11292096.41</v>
      </c>
      <c r="J71" s="224">
        <v>81.14103167575405</v>
      </c>
      <c r="K71" s="253">
        <v>2624532.67</v>
      </c>
    </row>
    <row r="72" spans="1:11" s="134" customFormat="1" ht="27.95" customHeight="1">
      <c r="A72" s="49">
        <v>64</v>
      </c>
      <c r="B72" s="49">
        <v>1500400078</v>
      </c>
      <c r="C72" s="50" t="s">
        <v>100</v>
      </c>
      <c r="D72" s="251">
        <v>18760564.329999998</v>
      </c>
      <c r="E72" s="251">
        <v>15136643.859999999</v>
      </c>
      <c r="F72" s="224">
        <v>80.68330778192535</v>
      </c>
      <c r="G72" s="251">
        <v>84400</v>
      </c>
      <c r="H72" s="252">
        <v>0.4498798571055565</v>
      </c>
      <c r="I72" s="251">
        <v>15221043.859999999</v>
      </c>
      <c r="J72" s="224">
        <v>81.133187639030908</v>
      </c>
      <c r="K72" s="253">
        <v>3539520.4699999988</v>
      </c>
    </row>
    <row r="73" spans="1:11" s="134" customFormat="1" ht="27.95" customHeight="1">
      <c r="A73" s="49">
        <v>65</v>
      </c>
      <c r="B73" s="49">
        <v>1500400059</v>
      </c>
      <c r="C73" s="50" t="s">
        <v>44</v>
      </c>
      <c r="D73" s="251">
        <v>11847609.24</v>
      </c>
      <c r="E73" s="251">
        <v>9600957.1199999992</v>
      </c>
      <c r="F73" s="224">
        <v>81.037084575554402</v>
      </c>
      <c r="G73" s="251">
        <v>0</v>
      </c>
      <c r="H73" s="252">
        <v>0</v>
      </c>
      <c r="I73" s="251">
        <v>9600957.1199999992</v>
      </c>
      <c r="J73" s="224">
        <v>81.037084575554402</v>
      </c>
      <c r="K73" s="253">
        <v>2246652.120000001</v>
      </c>
    </row>
    <row r="74" spans="1:11" s="134" customFormat="1" ht="27.95" customHeight="1">
      <c r="A74" s="49">
        <v>66</v>
      </c>
      <c r="B74" s="49">
        <v>1500400080</v>
      </c>
      <c r="C74" s="50" t="s">
        <v>57</v>
      </c>
      <c r="D74" s="251">
        <v>13775720</v>
      </c>
      <c r="E74" s="251">
        <v>10415197.48</v>
      </c>
      <c r="F74" s="224">
        <v>75.605467300438747</v>
      </c>
      <c r="G74" s="251">
        <v>733400</v>
      </c>
      <c r="H74" s="252">
        <v>5.323859660329914</v>
      </c>
      <c r="I74" s="251">
        <v>11148597.48</v>
      </c>
      <c r="J74" s="224">
        <v>80.929326960768663</v>
      </c>
      <c r="K74" s="253">
        <v>2627122.5199999996</v>
      </c>
    </row>
    <row r="75" spans="1:11" s="134" customFormat="1" ht="27.95" customHeight="1">
      <c r="A75" s="49">
        <v>67</v>
      </c>
      <c r="B75" s="49">
        <v>1500400072</v>
      </c>
      <c r="C75" s="50" t="s">
        <v>52</v>
      </c>
      <c r="D75" s="251">
        <v>14107572.789999999</v>
      </c>
      <c r="E75" s="251">
        <v>11391881.140000001</v>
      </c>
      <c r="F75" s="224">
        <v>80.750114208696573</v>
      </c>
      <c r="G75" s="251">
        <v>0</v>
      </c>
      <c r="H75" s="252">
        <v>0</v>
      </c>
      <c r="I75" s="251">
        <v>11391881.140000001</v>
      </c>
      <c r="J75" s="224">
        <v>80.750114208696573</v>
      </c>
      <c r="K75" s="253">
        <v>2715691.6499999985</v>
      </c>
    </row>
    <row r="76" spans="1:11" s="134" customFormat="1" ht="27.95" customHeight="1">
      <c r="A76" s="49">
        <v>68</v>
      </c>
      <c r="B76" s="49">
        <v>1500400093</v>
      </c>
      <c r="C76" s="50" t="s">
        <v>65</v>
      </c>
      <c r="D76" s="251">
        <v>11472146.27</v>
      </c>
      <c r="E76" s="251">
        <v>8491422.2200000007</v>
      </c>
      <c r="F76" s="224">
        <v>74.017729726871778</v>
      </c>
      <c r="G76" s="251">
        <v>765650</v>
      </c>
      <c r="H76" s="252">
        <v>6.6739909166098874</v>
      </c>
      <c r="I76" s="251">
        <v>9257072.2200000007</v>
      </c>
      <c r="J76" s="224">
        <v>80.691720643481659</v>
      </c>
      <c r="K76" s="253">
        <v>2215074.0499999989</v>
      </c>
    </row>
    <row r="77" spans="1:11" s="134" customFormat="1" ht="27.95" customHeight="1">
      <c r="A77" s="49">
        <v>69</v>
      </c>
      <c r="B77" s="49">
        <v>1500400071</v>
      </c>
      <c r="C77" s="50" t="s">
        <v>51</v>
      </c>
      <c r="D77" s="251">
        <v>16320747.939999999</v>
      </c>
      <c r="E77" s="251">
        <v>13159801.17</v>
      </c>
      <c r="F77" s="224">
        <v>80.632341228351819</v>
      </c>
      <c r="G77" s="251">
        <v>0</v>
      </c>
      <c r="H77" s="252">
        <v>0</v>
      </c>
      <c r="I77" s="251">
        <v>13159801.17</v>
      </c>
      <c r="J77" s="224">
        <v>80.632341228351819</v>
      </c>
      <c r="K77" s="253">
        <v>3160946.7699999996</v>
      </c>
    </row>
    <row r="78" spans="1:11" s="134" customFormat="1" ht="27.95" customHeight="1">
      <c r="A78" s="49">
        <v>70</v>
      </c>
      <c r="B78" s="49">
        <v>1500400030</v>
      </c>
      <c r="C78" s="50" t="s">
        <v>87</v>
      </c>
      <c r="D78" s="251">
        <v>9648225.5099999998</v>
      </c>
      <c r="E78" s="251">
        <v>7757917.9299999997</v>
      </c>
      <c r="F78" s="224">
        <v>80.407717688182444</v>
      </c>
      <c r="G78" s="251">
        <v>18500</v>
      </c>
      <c r="H78" s="252">
        <v>0.19174510360299404</v>
      </c>
      <c r="I78" s="251">
        <v>7776417.9299999997</v>
      </c>
      <c r="J78" s="224">
        <v>80.599462791785427</v>
      </c>
      <c r="K78" s="253">
        <v>1871807.58</v>
      </c>
    </row>
    <row r="79" spans="1:11" s="134" customFormat="1" ht="27.95" customHeight="1">
      <c r="A79" s="49">
        <v>71</v>
      </c>
      <c r="B79" s="49">
        <v>1500400031</v>
      </c>
      <c r="C79" s="50" t="s">
        <v>25</v>
      </c>
      <c r="D79" s="251">
        <v>11402440</v>
      </c>
      <c r="E79" s="251">
        <v>9035218.1500000004</v>
      </c>
      <c r="F79" s="224">
        <v>79.239339562409455</v>
      </c>
      <c r="G79" s="251">
        <v>43000</v>
      </c>
      <c r="H79" s="252">
        <v>0.37711226719895041</v>
      </c>
      <c r="I79" s="251">
        <v>9078218.1500000004</v>
      </c>
      <c r="J79" s="224">
        <v>79.616451829608394</v>
      </c>
      <c r="K79" s="253">
        <v>2324221.8499999996</v>
      </c>
    </row>
    <row r="80" spans="1:11" s="134" customFormat="1" ht="27.95" customHeight="1">
      <c r="A80" s="49">
        <v>72</v>
      </c>
      <c r="B80" s="49">
        <v>1500400046</v>
      </c>
      <c r="C80" s="50" t="s">
        <v>35</v>
      </c>
      <c r="D80" s="251">
        <v>15418097</v>
      </c>
      <c r="E80" s="251">
        <v>12241500.33</v>
      </c>
      <c r="F80" s="224">
        <v>79.396960143654567</v>
      </c>
      <c r="G80" s="251">
        <v>16400</v>
      </c>
      <c r="H80" s="252">
        <v>0.10636850968053969</v>
      </c>
      <c r="I80" s="251">
        <v>12257900.33</v>
      </c>
      <c r="J80" s="224">
        <v>79.503328653335103</v>
      </c>
      <c r="K80" s="253">
        <v>3160196.67</v>
      </c>
    </row>
    <row r="81" spans="1:11" s="134" customFormat="1" ht="27.95" customHeight="1">
      <c r="A81" s="49">
        <v>73</v>
      </c>
      <c r="B81" s="49">
        <v>1500400090</v>
      </c>
      <c r="C81" s="50" t="s">
        <v>62</v>
      </c>
      <c r="D81" s="251">
        <v>8255351.4800000004</v>
      </c>
      <c r="E81" s="251">
        <v>6510751.5</v>
      </c>
      <c r="F81" s="224">
        <v>78.867041770097956</v>
      </c>
      <c r="G81" s="251">
        <v>0</v>
      </c>
      <c r="H81" s="252">
        <v>0</v>
      </c>
      <c r="I81" s="251">
        <v>6510751.5</v>
      </c>
      <c r="J81" s="224">
        <v>78.867041770097956</v>
      </c>
      <c r="K81" s="253">
        <v>1744599.9800000004</v>
      </c>
    </row>
    <row r="82" spans="1:11" s="134" customFormat="1" ht="27.95" customHeight="1">
      <c r="A82" s="49">
        <v>74</v>
      </c>
      <c r="B82" s="49">
        <v>1500400036</v>
      </c>
      <c r="C82" s="50" t="s">
        <v>27</v>
      </c>
      <c r="D82" s="251">
        <v>8865409.6099999994</v>
      </c>
      <c r="E82" s="251">
        <v>6945624.4100000001</v>
      </c>
      <c r="F82" s="224">
        <v>78.345217147840287</v>
      </c>
      <c r="G82" s="251">
        <v>0</v>
      </c>
      <c r="H82" s="252">
        <v>0</v>
      </c>
      <c r="I82" s="251">
        <v>6945624.4100000001</v>
      </c>
      <c r="J82" s="224">
        <v>78.345217147840287</v>
      </c>
      <c r="K82" s="253">
        <v>1919785.1999999993</v>
      </c>
    </row>
    <row r="83" spans="1:11" s="134" customFormat="1" ht="27.95" customHeight="1">
      <c r="A83" s="49">
        <v>75</v>
      </c>
      <c r="B83" s="49">
        <v>1500400058</v>
      </c>
      <c r="C83" s="50" t="s">
        <v>96</v>
      </c>
      <c r="D83" s="251">
        <v>18397516.969999999</v>
      </c>
      <c r="E83" s="251">
        <v>14398877.83</v>
      </c>
      <c r="F83" s="224">
        <v>78.265332509161979</v>
      </c>
      <c r="G83" s="251">
        <v>0</v>
      </c>
      <c r="H83" s="252">
        <v>0</v>
      </c>
      <c r="I83" s="251">
        <v>14398877.83</v>
      </c>
      <c r="J83" s="224">
        <v>78.265332509161979</v>
      </c>
      <c r="K83" s="253">
        <v>3998639.1399999987</v>
      </c>
    </row>
    <row r="84" spans="1:11" s="134" customFormat="1" ht="27.95" customHeight="1">
      <c r="A84" s="49">
        <v>76</v>
      </c>
      <c r="B84" s="49">
        <v>1500400086</v>
      </c>
      <c r="C84" s="50" t="s">
        <v>103</v>
      </c>
      <c r="D84" s="251">
        <v>14190352.029999999</v>
      </c>
      <c r="E84" s="251">
        <v>10302057.25</v>
      </c>
      <c r="F84" s="224">
        <v>72.599025226578547</v>
      </c>
      <c r="G84" s="251">
        <v>0</v>
      </c>
      <c r="H84" s="252">
        <v>0</v>
      </c>
      <c r="I84" s="251">
        <v>10302057.25</v>
      </c>
      <c r="J84" s="224">
        <v>72.599025226578547</v>
      </c>
      <c r="K84" s="253">
        <v>3888294.7799999993</v>
      </c>
    </row>
    <row r="85" spans="1:11" s="134" customFormat="1" ht="27.95" customHeight="1">
      <c r="A85" s="142"/>
      <c r="B85" s="141"/>
      <c r="C85" s="142"/>
      <c r="D85" s="226"/>
      <c r="E85" s="226"/>
      <c r="F85" s="227"/>
      <c r="G85" s="227"/>
      <c r="H85" s="227"/>
      <c r="I85" s="227"/>
      <c r="J85" s="254"/>
      <c r="K85" s="255"/>
    </row>
    <row r="86" spans="1:11">
      <c r="B86" s="11"/>
      <c r="F86" s="256"/>
      <c r="G86" s="256"/>
      <c r="H86" s="257"/>
      <c r="I86" s="256"/>
      <c r="J86" s="258"/>
    </row>
    <row r="87" spans="1:11">
      <c r="B87" s="11"/>
      <c r="F87" s="256"/>
      <c r="G87" s="256"/>
      <c r="H87" s="257"/>
      <c r="I87" s="256"/>
      <c r="J87" s="258"/>
    </row>
    <row r="88" spans="1:11">
      <c r="B88" s="11"/>
      <c r="F88" s="256"/>
      <c r="G88" s="256"/>
      <c r="H88" s="257"/>
      <c r="I88" s="256"/>
      <c r="J88" s="258"/>
    </row>
    <row r="89" spans="1:11">
      <c r="B89" s="11"/>
      <c r="F89" s="256"/>
      <c r="G89" s="256"/>
      <c r="H89" s="257"/>
      <c r="I89" s="256"/>
      <c r="J89" s="258"/>
    </row>
    <row r="90" spans="1:11">
      <c r="B90" s="11"/>
      <c r="F90" s="256"/>
      <c r="G90" s="256"/>
      <c r="H90" s="257"/>
      <c r="I90" s="256"/>
      <c r="J90" s="258"/>
    </row>
    <row r="91" spans="1:11">
      <c r="B91" s="11"/>
      <c r="F91" s="256"/>
      <c r="G91" s="256"/>
      <c r="H91" s="257"/>
      <c r="I91" s="256"/>
      <c r="J91" s="258"/>
    </row>
    <row r="92" spans="1:11">
      <c r="B92" s="11"/>
      <c r="F92" s="256"/>
      <c r="G92" s="256"/>
      <c r="H92" s="257"/>
      <c r="I92" s="256"/>
      <c r="J92" s="258"/>
    </row>
    <row r="93" spans="1:11">
      <c r="B93" s="8"/>
      <c r="J93" s="258"/>
    </row>
    <row r="94" spans="1:11">
      <c r="B94" s="8"/>
      <c r="J94" s="258"/>
    </row>
    <row r="95" spans="1:11">
      <c r="J95" s="258"/>
    </row>
    <row r="96" spans="1:11">
      <c r="J96" s="258"/>
    </row>
    <row r="97" spans="10:10">
      <c r="J97" s="258"/>
    </row>
    <row r="98" spans="10:10">
      <c r="J98" s="258"/>
    </row>
    <row r="99" spans="10:10">
      <c r="J99" s="258"/>
    </row>
    <row r="100" spans="10:10">
      <c r="J100" s="258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70" zoomScaleNormal="70" workbookViewId="0">
      <selection activeCell="I8" sqref="I8"/>
    </sheetView>
  </sheetViews>
  <sheetFormatPr defaultRowHeight="26.25"/>
  <cols>
    <col min="1" max="1" width="10.5703125" style="32" customWidth="1"/>
    <col min="2" max="2" width="62.42578125" style="33" customWidth="1"/>
    <col min="3" max="3" width="27.140625" style="34" customWidth="1"/>
    <col min="4" max="4" width="25.7109375" style="34" customWidth="1"/>
    <col min="5" max="5" width="14.28515625" style="265" bestFit="1" customWidth="1"/>
    <col min="6" max="6" width="25.7109375" style="34" customWidth="1"/>
    <col min="7" max="7" width="12.85546875" style="266" customWidth="1"/>
    <col min="8" max="8" width="25.7109375" style="34" customWidth="1"/>
    <col min="9" max="9" width="13.85546875" style="267" bestFit="1" customWidth="1"/>
    <col min="10" max="10" width="26.140625" style="34" bestFit="1" customWidth="1"/>
    <col min="11" max="11" width="23.28515625" style="31" customWidth="1"/>
    <col min="12" max="12" width="25.28515625" style="31" customWidth="1"/>
    <col min="13" max="13" width="20.140625" style="7" customWidth="1"/>
    <col min="14" max="14" width="19.5703125" style="7" customWidth="1"/>
    <col min="15" max="15" width="15.5703125" style="7" customWidth="1"/>
    <col min="16" max="16" width="20.5703125" style="31" customWidth="1"/>
    <col min="17" max="17" width="14.28515625" style="31" customWidth="1"/>
    <col min="18" max="22" width="9.140625" style="31" customWidth="1"/>
    <col min="23" max="23" width="9.140625" style="31"/>
    <col min="24" max="24" width="9.140625" style="31" customWidth="1"/>
    <col min="25" max="25" width="9.140625" style="31"/>
    <col min="26" max="26" width="9.140625" style="31" customWidth="1"/>
    <col min="27" max="27" width="9.140625" style="31"/>
    <col min="28" max="28" width="9.140625" style="31" customWidth="1"/>
    <col min="29" max="29" width="9.140625" style="31"/>
    <col min="30" max="30" width="9.140625" style="31" customWidth="1"/>
    <col min="31" max="31" width="9.140625" style="31"/>
    <col min="32" max="32" width="9.140625" style="31" customWidth="1"/>
    <col min="33" max="33" width="9.140625" style="31"/>
    <col min="34" max="34" width="9.140625" style="31" customWidth="1"/>
    <col min="35" max="35" width="9.140625" style="31"/>
    <col min="36" max="36" width="9.140625" style="31" customWidth="1"/>
    <col min="37" max="37" width="9.140625" style="31"/>
    <col min="38" max="38" width="9.140625" style="31" customWidth="1"/>
    <col min="39" max="39" width="9.140625" style="31"/>
    <col min="40" max="40" width="9.140625" style="31" customWidth="1"/>
    <col min="41" max="41" width="9.140625" style="31"/>
    <col min="42" max="42" width="9.140625" style="31" customWidth="1"/>
    <col min="43" max="43" width="9.140625" style="31"/>
    <col min="44" max="44" width="9.140625" style="31" customWidth="1"/>
    <col min="45" max="45" width="9.140625" style="31"/>
    <col min="46" max="46" width="9.140625" style="31" customWidth="1"/>
    <col min="47" max="47" width="9.140625" style="31"/>
    <col min="48" max="48" width="26.5703125" style="31" customWidth="1"/>
    <col min="49" max="49" width="9.140625" style="31"/>
    <col min="50" max="50" width="25.28515625" style="31" customWidth="1"/>
    <col min="51" max="16384" width="9.140625" style="31"/>
  </cols>
  <sheetData>
    <row r="1" spans="1:16" s="455" customFormat="1" ht="35.1" customHeight="1">
      <c r="A1" s="587" t="s">
        <v>220</v>
      </c>
      <c r="B1" s="587"/>
      <c r="C1" s="587"/>
      <c r="D1" s="587"/>
      <c r="E1" s="587"/>
      <c r="F1" s="587"/>
      <c r="G1" s="587"/>
      <c r="H1" s="587"/>
      <c r="I1" s="587"/>
      <c r="J1" s="587"/>
      <c r="K1" s="452"/>
      <c r="L1" s="452"/>
      <c r="M1" s="453"/>
      <c r="N1" s="453"/>
      <c r="O1" s="453"/>
      <c r="P1" s="454"/>
    </row>
    <row r="2" spans="1:16" s="455" customFormat="1" ht="35.1" customHeight="1">
      <c r="A2" s="588" t="s">
        <v>597</v>
      </c>
      <c r="B2" s="588"/>
      <c r="C2" s="588"/>
      <c r="D2" s="588"/>
      <c r="E2" s="588"/>
      <c r="F2" s="588"/>
      <c r="G2" s="588"/>
      <c r="H2" s="588"/>
      <c r="I2" s="588"/>
      <c r="J2" s="588"/>
      <c r="M2" s="453"/>
      <c r="N2" s="453"/>
      <c r="O2" s="453"/>
      <c r="P2" s="454"/>
    </row>
    <row r="3" spans="1:16" s="462" customFormat="1" ht="48">
      <c r="A3" s="594" t="s">
        <v>155</v>
      </c>
      <c r="B3" s="595"/>
      <c r="C3" s="460" t="s">
        <v>197</v>
      </c>
      <c r="D3" s="600" t="s">
        <v>9</v>
      </c>
      <c r="E3" s="600"/>
      <c r="F3" s="589" t="s">
        <v>83</v>
      </c>
      <c r="G3" s="589"/>
      <c r="H3" s="589" t="s">
        <v>133</v>
      </c>
      <c r="I3" s="589"/>
      <c r="J3" s="590" t="s">
        <v>4</v>
      </c>
      <c r="M3" s="463"/>
      <c r="N3" s="463"/>
      <c r="O3" s="464"/>
      <c r="P3" s="465"/>
    </row>
    <row r="4" spans="1:16" s="462" customFormat="1" ht="35.1" customHeight="1">
      <c r="A4" s="596"/>
      <c r="B4" s="597"/>
      <c r="C4" s="461" t="s">
        <v>106</v>
      </c>
      <c r="D4" s="461" t="s">
        <v>106</v>
      </c>
      <c r="E4" s="466" t="s">
        <v>7</v>
      </c>
      <c r="F4" s="461" t="s">
        <v>106</v>
      </c>
      <c r="G4" s="466" t="s">
        <v>7</v>
      </c>
      <c r="H4" s="461" t="s">
        <v>106</v>
      </c>
      <c r="I4" s="466" t="s">
        <v>7</v>
      </c>
      <c r="J4" s="591"/>
      <c r="M4" s="463"/>
      <c r="N4" s="463"/>
      <c r="O4" s="464"/>
      <c r="P4" s="465"/>
    </row>
    <row r="5" spans="1:16" s="469" customFormat="1" ht="35.1" customHeight="1">
      <c r="A5" s="598" t="s">
        <v>157</v>
      </c>
      <c r="B5" s="598"/>
      <c r="C5" s="467">
        <v>677587300</v>
      </c>
      <c r="D5" s="467">
        <v>425325069.71999997</v>
      </c>
      <c r="E5" s="468">
        <v>62.7705197131056</v>
      </c>
      <c r="F5" s="467">
        <v>95443330.460000008</v>
      </c>
      <c r="G5" s="468">
        <v>14.085761415540111</v>
      </c>
      <c r="H5" s="467">
        <v>520768400.18000001</v>
      </c>
      <c r="I5" s="468">
        <v>76.856281128645705</v>
      </c>
      <c r="J5" s="467">
        <v>156818899.82000002</v>
      </c>
      <c r="M5" s="470"/>
      <c r="N5" s="470"/>
      <c r="O5" s="470"/>
    </row>
    <row r="6" spans="1:16" s="469" customFormat="1" ht="35.1" customHeight="1">
      <c r="A6" s="585" t="s">
        <v>151</v>
      </c>
      <c r="B6" s="585"/>
      <c r="C6" s="471">
        <v>489208200</v>
      </c>
      <c r="D6" s="471">
        <v>399859885.19999999</v>
      </c>
      <c r="E6" s="472">
        <v>81.736137129344925</v>
      </c>
      <c r="F6" s="471">
        <v>34834865</v>
      </c>
      <c r="G6" s="473">
        <v>7.1206625318218295</v>
      </c>
      <c r="H6" s="471">
        <v>434694750.19999999</v>
      </c>
      <c r="I6" s="473">
        <v>88.856799661166747</v>
      </c>
      <c r="J6" s="471">
        <v>54513449.800000004</v>
      </c>
      <c r="M6" s="470"/>
      <c r="N6" s="470"/>
      <c r="O6" s="470"/>
    </row>
    <row r="7" spans="1:16" s="469" customFormat="1" ht="35.1" customHeight="1">
      <c r="A7" s="592" t="s">
        <v>158</v>
      </c>
      <c r="B7" s="593"/>
      <c r="C7" s="474">
        <v>466669700</v>
      </c>
      <c r="D7" s="474">
        <v>399841445.19999999</v>
      </c>
      <c r="E7" s="475">
        <v>85.67975276732129</v>
      </c>
      <c r="F7" s="474">
        <v>13576865</v>
      </c>
      <c r="G7" s="475">
        <v>2.90930930377524</v>
      </c>
      <c r="H7" s="474">
        <v>413418310.19999999</v>
      </c>
      <c r="I7" s="475">
        <v>88.589062071096535</v>
      </c>
      <c r="J7" s="474">
        <v>53251389.800000004</v>
      </c>
      <c r="M7" s="470"/>
      <c r="N7" s="470"/>
      <c r="O7" s="470"/>
    </row>
    <row r="8" spans="1:16" s="469" customFormat="1" ht="35.1" customHeight="1">
      <c r="A8" s="476">
        <v>1</v>
      </c>
      <c r="B8" s="477" t="s">
        <v>128</v>
      </c>
      <c r="C8" s="478">
        <v>12418714.930000007</v>
      </c>
      <c r="D8" s="479">
        <v>1085389.73</v>
      </c>
      <c r="E8" s="480">
        <v>8.7399520491288012</v>
      </c>
      <c r="F8" s="479">
        <v>0</v>
      </c>
      <c r="G8" s="481">
        <v>0</v>
      </c>
      <c r="H8" s="479">
        <v>1085389.73</v>
      </c>
      <c r="I8" s="482">
        <v>8.7399520491288012</v>
      </c>
      <c r="J8" s="479">
        <v>11333325.200000007</v>
      </c>
      <c r="M8" s="470"/>
      <c r="N8" s="470"/>
      <c r="O8" s="470"/>
    </row>
    <row r="9" spans="1:16" s="469" customFormat="1" ht="35.1" customHeight="1">
      <c r="A9" s="476">
        <v>2</v>
      </c>
      <c r="B9" s="477" t="s">
        <v>159</v>
      </c>
      <c r="C9" s="478">
        <v>67849182.680000007</v>
      </c>
      <c r="D9" s="479">
        <v>18278876.75</v>
      </c>
      <c r="E9" s="482">
        <v>26.940452379816342</v>
      </c>
      <c r="F9" s="479">
        <v>13496000</v>
      </c>
      <c r="G9" s="482">
        <v>19.891175496765761</v>
      </c>
      <c r="H9" s="479">
        <v>31774876.75</v>
      </c>
      <c r="I9" s="482">
        <v>46.831627876582104</v>
      </c>
      <c r="J9" s="479">
        <v>36074305.930000007</v>
      </c>
      <c r="M9" s="470"/>
      <c r="N9" s="470"/>
      <c r="O9" s="470"/>
    </row>
    <row r="10" spans="1:16" s="469" customFormat="1" ht="35.1" customHeight="1">
      <c r="A10" s="476">
        <v>3</v>
      </c>
      <c r="B10" s="477" t="s">
        <v>120</v>
      </c>
      <c r="C10" s="478">
        <v>12129452.729999999</v>
      </c>
      <c r="D10" s="479">
        <v>8317822.1299999999</v>
      </c>
      <c r="E10" s="482">
        <v>68.575411563519083</v>
      </c>
      <c r="F10" s="479">
        <v>31700</v>
      </c>
      <c r="G10" s="482">
        <v>0.26134732296368002</v>
      </c>
      <c r="H10" s="479">
        <v>8349522.1299999999</v>
      </c>
      <c r="I10" s="482">
        <v>68.836758886482755</v>
      </c>
      <c r="J10" s="479">
        <v>3779930.5999999987</v>
      </c>
      <c r="M10" s="470"/>
      <c r="N10" s="470"/>
      <c r="O10" s="470"/>
    </row>
    <row r="11" spans="1:16" s="469" customFormat="1" ht="35.1" customHeight="1">
      <c r="A11" s="476">
        <v>4</v>
      </c>
      <c r="B11" s="477" t="s">
        <v>153</v>
      </c>
      <c r="C11" s="478">
        <v>374272349.65999997</v>
      </c>
      <c r="D11" s="479">
        <v>372159356.58999997</v>
      </c>
      <c r="E11" s="482">
        <v>99.435439708030941</v>
      </c>
      <c r="F11" s="479">
        <v>49165</v>
      </c>
      <c r="G11" s="482">
        <v>1.3136156075826315E-2</v>
      </c>
      <c r="H11" s="479">
        <v>372208521.58999997</v>
      </c>
      <c r="I11" s="482">
        <v>99.448575864106758</v>
      </c>
      <c r="J11" s="479">
        <v>2063828.0699999928</v>
      </c>
      <c r="M11" s="470"/>
      <c r="N11" s="470"/>
      <c r="O11" s="470"/>
    </row>
    <row r="12" spans="1:16" s="469" customFormat="1" ht="35.1" customHeight="1">
      <c r="A12" s="599" t="s">
        <v>160</v>
      </c>
      <c r="B12" s="599"/>
      <c r="C12" s="483">
        <v>22538500</v>
      </c>
      <c r="D12" s="483">
        <v>18440</v>
      </c>
      <c r="E12" s="475">
        <v>8.1815560041706412E-2</v>
      </c>
      <c r="F12" s="483">
        <v>21258000</v>
      </c>
      <c r="G12" s="475">
        <v>94.318610377797995</v>
      </c>
      <c r="H12" s="483">
        <v>21276440</v>
      </c>
      <c r="I12" s="475">
        <v>94.400425937839699</v>
      </c>
      <c r="J12" s="483">
        <v>1262060</v>
      </c>
      <c r="M12" s="470"/>
      <c r="N12" s="470"/>
      <c r="O12" s="470"/>
    </row>
    <row r="13" spans="1:16" s="469" customFormat="1" ht="35.1" customHeight="1">
      <c r="A13" s="476">
        <v>1</v>
      </c>
      <c r="B13" s="477" t="s">
        <v>128</v>
      </c>
      <c r="C13" s="478">
        <v>22538500</v>
      </c>
      <c r="D13" s="479">
        <v>18440</v>
      </c>
      <c r="E13" s="482">
        <v>8.1815560041706412E-2</v>
      </c>
      <c r="F13" s="479">
        <v>21258000</v>
      </c>
      <c r="G13" s="482">
        <v>94.318610377797995</v>
      </c>
      <c r="H13" s="479">
        <v>21276440</v>
      </c>
      <c r="I13" s="482">
        <v>94.400425937839699</v>
      </c>
      <c r="J13" s="479">
        <v>1262060</v>
      </c>
      <c r="M13" s="470"/>
      <c r="N13" s="470"/>
      <c r="O13" s="470"/>
    </row>
    <row r="14" spans="1:16" s="469" customFormat="1" ht="35.1" hidden="1" customHeight="1">
      <c r="A14" s="476">
        <v>2</v>
      </c>
      <c r="B14" s="477" t="s">
        <v>120</v>
      </c>
      <c r="C14" s="478"/>
      <c r="D14" s="479"/>
      <c r="E14" s="482" t="e">
        <v>#DIV/0!</v>
      </c>
      <c r="F14" s="479">
        <v>0</v>
      </c>
      <c r="G14" s="482" t="e">
        <v>#DIV/0!</v>
      </c>
      <c r="H14" s="479">
        <v>0</v>
      </c>
      <c r="I14" s="482" t="e">
        <v>#DIV/0!</v>
      </c>
      <c r="J14" s="479">
        <v>0</v>
      </c>
      <c r="M14" s="470"/>
      <c r="N14" s="470"/>
      <c r="O14" s="470"/>
    </row>
    <row r="15" spans="1:16" s="469" customFormat="1" ht="35.1" hidden="1" customHeight="1">
      <c r="A15" s="476">
        <v>3</v>
      </c>
      <c r="B15" s="477" t="s">
        <v>153</v>
      </c>
      <c r="C15" s="478"/>
      <c r="D15" s="479"/>
      <c r="E15" s="482" t="e">
        <v>#DIV/0!</v>
      </c>
      <c r="F15" s="479">
        <v>0</v>
      </c>
      <c r="G15" s="482" t="e">
        <v>#DIV/0!</v>
      </c>
      <c r="H15" s="479">
        <v>0</v>
      </c>
      <c r="I15" s="482" t="e">
        <v>#DIV/0!</v>
      </c>
      <c r="J15" s="479">
        <v>0</v>
      </c>
      <c r="M15" s="470"/>
      <c r="N15" s="470"/>
      <c r="O15" s="470"/>
    </row>
    <row r="16" spans="1:16" s="469" customFormat="1" ht="35.1" customHeight="1">
      <c r="A16" s="585" t="s">
        <v>161</v>
      </c>
      <c r="B16" s="585"/>
      <c r="C16" s="471">
        <v>187992100</v>
      </c>
      <c r="D16" s="471">
        <v>25181184.52</v>
      </c>
      <c r="E16" s="473">
        <v>13.394809952120328</v>
      </c>
      <c r="F16" s="471">
        <v>60608465.460000001</v>
      </c>
      <c r="G16" s="473">
        <v>32.239900219211336</v>
      </c>
      <c r="H16" s="471">
        <v>85789649.980000004</v>
      </c>
      <c r="I16" s="473">
        <v>45.634710171331669</v>
      </c>
      <c r="J16" s="471">
        <v>102202450.02000001</v>
      </c>
      <c r="M16" s="470"/>
      <c r="N16" s="470"/>
      <c r="O16" s="470"/>
    </row>
    <row r="17" spans="1:15" s="469" customFormat="1" ht="35.1" customHeight="1">
      <c r="A17" s="586" t="s">
        <v>160</v>
      </c>
      <c r="B17" s="586"/>
      <c r="C17" s="484">
        <v>187992100</v>
      </c>
      <c r="D17" s="484">
        <v>25181184.52</v>
      </c>
      <c r="E17" s="475">
        <v>13.39480995212033</v>
      </c>
      <c r="F17" s="484">
        <v>60608465.460000001</v>
      </c>
      <c r="G17" s="475">
        <v>32.239900219211336</v>
      </c>
      <c r="H17" s="484">
        <v>85789649.980000004</v>
      </c>
      <c r="I17" s="475">
        <v>45.634710171331669</v>
      </c>
      <c r="J17" s="484">
        <v>102202450.02000001</v>
      </c>
      <c r="M17" s="470"/>
      <c r="N17" s="470"/>
      <c r="O17" s="470"/>
    </row>
    <row r="18" spans="1:15" s="469" customFormat="1" ht="35.1" customHeight="1">
      <c r="A18" s="476">
        <v>1</v>
      </c>
      <c r="B18" s="477" t="s">
        <v>585</v>
      </c>
      <c r="C18" s="485">
        <v>156949170.02000001</v>
      </c>
      <c r="D18" s="485">
        <v>6650000</v>
      </c>
      <c r="E18" s="482">
        <v>4.2370405648864482</v>
      </c>
      <c r="F18" s="485">
        <v>48096720</v>
      </c>
      <c r="G18" s="482">
        <v>30.644774989170724</v>
      </c>
      <c r="H18" s="479">
        <v>54746720</v>
      </c>
      <c r="I18" s="482">
        <v>34.881815554057169</v>
      </c>
      <c r="J18" s="479">
        <v>102202450.02000001</v>
      </c>
      <c r="M18" s="470"/>
      <c r="N18" s="470"/>
      <c r="O18" s="470"/>
    </row>
    <row r="19" spans="1:15" s="469" customFormat="1" ht="35.1" customHeight="1">
      <c r="A19" s="476">
        <v>2</v>
      </c>
      <c r="B19" s="477" t="s">
        <v>392</v>
      </c>
      <c r="C19" s="485">
        <v>712000</v>
      </c>
      <c r="D19" s="485">
        <v>370000</v>
      </c>
      <c r="E19" s="482">
        <v>51.966292134831463</v>
      </c>
      <c r="F19" s="485">
        <v>342000</v>
      </c>
      <c r="G19" s="482">
        <v>48.033707865168537</v>
      </c>
      <c r="H19" s="479">
        <v>712000</v>
      </c>
      <c r="I19" s="482">
        <v>100</v>
      </c>
      <c r="J19" s="479">
        <v>0</v>
      </c>
      <c r="M19" s="470"/>
      <c r="N19" s="470"/>
      <c r="O19" s="470"/>
    </row>
    <row r="20" spans="1:15" s="469" customFormat="1" ht="35.1" customHeight="1">
      <c r="A20" s="476">
        <v>3</v>
      </c>
      <c r="B20" s="477" t="s">
        <v>586</v>
      </c>
      <c r="C20" s="478">
        <v>6137200</v>
      </c>
      <c r="D20" s="479">
        <v>6137200</v>
      </c>
      <c r="E20" s="482">
        <v>100</v>
      </c>
      <c r="F20" s="479">
        <v>0</v>
      </c>
      <c r="G20" s="482">
        <v>0</v>
      </c>
      <c r="H20" s="479">
        <v>6137200</v>
      </c>
      <c r="I20" s="482">
        <v>100</v>
      </c>
      <c r="J20" s="479">
        <v>0</v>
      </c>
      <c r="M20" s="470"/>
      <c r="N20" s="470"/>
      <c r="O20" s="470"/>
    </row>
    <row r="21" spans="1:15" s="469" customFormat="1" ht="35.1" customHeight="1">
      <c r="A21" s="476">
        <v>4</v>
      </c>
      <c r="B21" s="486" t="s">
        <v>550</v>
      </c>
      <c r="C21" s="478">
        <v>24193729.98</v>
      </c>
      <c r="D21" s="478">
        <v>12023984.52</v>
      </c>
      <c r="E21" s="482">
        <v>49.698762985036836</v>
      </c>
      <c r="F21" s="478">
        <v>12169745.460000001</v>
      </c>
      <c r="G21" s="482">
        <v>50.301237014963164</v>
      </c>
      <c r="H21" s="479">
        <v>24193729.98</v>
      </c>
      <c r="I21" s="482">
        <v>100</v>
      </c>
      <c r="J21" s="479">
        <v>0</v>
      </c>
      <c r="M21" s="470"/>
      <c r="N21" s="470"/>
      <c r="O21" s="470"/>
    </row>
    <row r="22" spans="1:15" s="469" customFormat="1" ht="35.1" customHeight="1">
      <c r="A22" s="585" t="s">
        <v>198</v>
      </c>
      <c r="B22" s="585"/>
      <c r="C22" s="471">
        <v>387000</v>
      </c>
      <c r="D22" s="471">
        <v>284000</v>
      </c>
      <c r="E22" s="473">
        <v>73.385012919896639</v>
      </c>
      <c r="F22" s="471">
        <v>0</v>
      </c>
      <c r="G22" s="473">
        <v>0</v>
      </c>
      <c r="H22" s="471">
        <v>284000</v>
      </c>
      <c r="I22" s="473">
        <v>73.385012919896639</v>
      </c>
      <c r="J22" s="471">
        <v>103000</v>
      </c>
      <c r="M22" s="470"/>
      <c r="N22" s="470"/>
      <c r="O22" s="470"/>
    </row>
    <row r="23" spans="1:15" s="469" customFormat="1" ht="35.1" customHeight="1">
      <c r="A23" s="586" t="s">
        <v>158</v>
      </c>
      <c r="B23" s="586"/>
      <c r="C23" s="484">
        <v>387000</v>
      </c>
      <c r="D23" s="484">
        <v>284000</v>
      </c>
      <c r="E23" s="484">
        <v>73.385012919896639</v>
      </c>
      <c r="F23" s="484">
        <v>0</v>
      </c>
      <c r="G23" s="475">
        <v>0</v>
      </c>
      <c r="H23" s="484">
        <v>284000</v>
      </c>
      <c r="I23" s="475">
        <v>73.385012919896639</v>
      </c>
      <c r="J23" s="484">
        <v>103000</v>
      </c>
      <c r="M23" s="470"/>
      <c r="N23" s="470"/>
      <c r="O23" s="470"/>
    </row>
    <row r="24" spans="1:15" s="469" customFormat="1" ht="72">
      <c r="A24" s="487">
        <v>1</v>
      </c>
      <c r="B24" s="488" t="s">
        <v>587</v>
      </c>
      <c r="C24" s="479">
        <v>387000</v>
      </c>
      <c r="D24" s="479">
        <v>284000</v>
      </c>
      <c r="E24" s="482">
        <v>73.385012919896639</v>
      </c>
      <c r="F24" s="479">
        <v>0</v>
      </c>
      <c r="G24" s="482">
        <v>0</v>
      </c>
      <c r="H24" s="479">
        <v>284000</v>
      </c>
      <c r="I24" s="482">
        <v>73.385012919896639</v>
      </c>
      <c r="J24" s="479">
        <v>103000</v>
      </c>
      <c r="M24" s="470"/>
      <c r="N24" s="470"/>
      <c r="O24" s="470"/>
    </row>
    <row r="25" spans="1:15" ht="48.75" customHeight="1">
      <c r="D25" s="6"/>
      <c r="E25" s="262"/>
      <c r="F25" s="6"/>
      <c r="G25" s="263"/>
      <c r="H25" s="6"/>
      <c r="I25" s="264"/>
      <c r="J25" s="6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32" customFormat="1" ht="48.75" customHeight="1">
      <c r="B39" s="33"/>
      <c r="C39" s="34"/>
      <c r="D39" s="34"/>
      <c r="E39" s="265"/>
      <c r="F39" s="34"/>
      <c r="G39" s="266"/>
      <c r="H39" s="34"/>
      <c r="I39" s="267"/>
      <c r="J39" s="34"/>
      <c r="K39" s="31"/>
      <c r="L39" s="31"/>
      <c r="M39" s="7"/>
      <c r="N39" s="7"/>
      <c r="O39" s="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2:50" s="32" customFormat="1" ht="48.75" customHeight="1">
      <c r="B40" s="33"/>
      <c r="C40" s="34"/>
      <c r="D40" s="34"/>
      <c r="E40" s="265"/>
      <c r="F40" s="34"/>
      <c r="G40" s="266"/>
      <c r="H40" s="34"/>
      <c r="I40" s="267"/>
      <c r="J40" s="34"/>
      <c r="K40" s="31"/>
      <c r="L40" s="31"/>
      <c r="M40" s="7"/>
      <c r="N40" s="7"/>
      <c r="O40" s="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2:50" s="32" customFormat="1" ht="48.75" customHeight="1">
      <c r="B41" s="33"/>
      <c r="C41" s="34"/>
      <c r="D41" s="34"/>
      <c r="E41" s="265"/>
      <c r="F41" s="34"/>
      <c r="G41" s="266"/>
      <c r="H41" s="34"/>
      <c r="I41" s="267"/>
      <c r="J41" s="34"/>
      <c r="K41" s="31"/>
      <c r="L41" s="31"/>
      <c r="M41" s="7"/>
      <c r="N41" s="7"/>
      <c r="O41" s="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2:50" s="32" customFormat="1" ht="48.75" customHeight="1">
      <c r="B42" s="33"/>
      <c r="C42" s="34"/>
      <c r="D42" s="34"/>
      <c r="E42" s="265"/>
      <c r="F42" s="34"/>
      <c r="G42" s="266"/>
      <c r="H42" s="34"/>
      <c r="I42" s="267"/>
      <c r="J42" s="34"/>
      <c r="K42" s="31"/>
      <c r="L42" s="31"/>
      <c r="M42" s="7"/>
      <c r="N42" s="7"/>
      <c r="O42" s="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2:50" s="32" customFormat="1" ht="48.75" customHeight="1">
      <c r="B43" s="33"/>
      <c r="C43" s="34"/>
      <c r="D43" s="34"/>
      <c r="E43" s="265"/>
      <c r="F43" s="34"/>
      <c r="G43" s="266"/>
      <c r="H43" s="34"/>
      <c r="I43" s="267"/>
      <c r="J43" s="34"/>
      <c r="K43" s="31"/>
      <c r="L43" s="31"/>
      <c r="M43" s="7"/>
      <c r="N43" s="7"/>
      <c r="O43" s="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50" s="32" customFormat="1" ht="48.75" customHeight="1">
      <c r="B44" s="33"/>
      <c r="C44" s="34"/>
      <c r="D44" s="34"/>
      <c r="E44" s="265"/>
      <c r="F44" s="34"/>
      <c r="G44" s="266"/>
      <c r="H44" s="34"/>
      <c r="I44" s="267"/>
      <c r="J44" s="34"/>
      <c r="K44" s="31"/>
      <c r="L44" s="31"/>
      <c r="M44" s="7"/>
      <c r="N44" s="7"/>
      <c r="O44" s="7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50" s="32" customFormat="1" ht="48.75" customHeight="1">
      <c r="B45" s="33"/>
      <c r="C45" s="34"/>
      <c r="D45" s="34"/>
      <c r="E45" s="265"/>
      <c r="F45" s="34"/>
      <c r="G45" s="266"/>
      <c r="H45" s="34"/>
      <c r="I45" s="267"/>
      <c r="J45" s="34"/>
      <c r="K45" s="31"/>
      <c r="L45" s="31"/>
      <c r="M45" s="7"/>
      <c r="N45" s="7"/>
      <c r="O45" s="7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50" s="32" customFormat="1" ht="48.75" customHeight="1">
      <c r="B46" s="33"/>
      <c r="C46" s="34"/>
      <c r="D46" s="34"/>
      <c r="E46" s="265"/>
      <c r="F46" s="34"/>
      <c r="G46" s="266"/>
      <c r="H46" s="34"/>
      <c r="I46" s="267"/>
      <c r="J46" s="34"/>
      <c r="K46" s="31"/>
      <c r="L46" s="31"/>
      <c r="M46" s="7"/>
      <c r="N46" s="7"/>
      <c r="O46" s="7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50" s="32" customFormat="1" ht="48.75" customHeight="1">
      <c r="B47" s="33"/>
      <c r="C47" s="34"/>
      <c r="D47" s="34"/>
      <c r="E47" s="265"/>
      <c r="F47" s="34"/>
      <c r="G47" s="266"/>
      <c r="H47" s="34"/>
      <c r="I47" s="267"/>
      <c r="J47" s="34"/>
      <c r="K47" s="31"/>
      <c r="L47" s="31"/>
      <c r="M47" s="7"/>
      <c r="N47" s="7"/>
      <c r="O47" s="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2:50" s="32" customFormat="1" ht="48.75" customHeight="1">
      <c r="B48" s="33"/>
      <c r="C48" s="34"/>
      <c r="D48" s="34"/>
      <c r="E48" s="265"/>
      <c r="F48" s="34"/>
      <c r="G48" s="266"/>
      <c r="H48" s="34"/>
      <c r="I48" s="267"/>
      <c r="J48" s="34"/>
      <c r="K48" s="31"/>
      <c r="L48" s="31"/>
      <c r="M48" s="7"/>
      <c r="N48" s="7"/>
      <c r="O48" s="7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2:50" s="32" customFormat="1" ht="48.75" customHeight="1">
      <c r="B49" s="33"/>
      <c r="C49" s="34"/>
      <c r="D49" s="34"/>
      <c r="E49" s="265"/>
      <c r="F49" s="34"/>
      <c r="G49" s="266"/>
      <c r="H49" s="34"/>
      <c r="I49" s="267"/>
      <c r="J49" s="34"/>
      <c r="K49" s="31"/>
      <c r="L49" s="31"/>
      <c r="M49" s="7"/>
      <c r="N49" s="7"/>
      <c r="O49" s="7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2:50" s="32" customFormat="1" ht="48.75" customHeight="1">
      <c r="B50" s="33"/>
      <c r="C50" s="34"/>
      <c r="D50" s="34"/>
      <c r="E50" s="265"/>
      <c r="F50" s="34"/>
      <c r="G50" s="266"/>
      <c r="H50" s="34"/>
      <c r="I50" s="267"/>
      <c r="J50" s="34"/>
      <c r="K50" s="31"/>
      <c r="L50" s="31"/>
      <c r="M50" s="7"/>
      <c r="N50" s="7"/>
      <c r="O50" s="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2:50" s="32" customFormat="1" ht="48.75" customHeight="1">
      <c r="B51" s="33"/>
      <c r="C51" s="34"/>
      <c r="D51" s="34"/>
      <c r="E51" s="265"/>
      <c r="F51" s="34"/>
      <c r="G51" s="266"/>
      <c r="H51" s="34"/>
      <c r="I51" s="267"/>
      <c r="J51" s="34"/>
      <c r="K51" s="31"/>
      <c r="L51" s="31"/>
      <c r="M51" s="7"/>
      <c r="N51" s="7"/>
      <c r="O51" s="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2:50" s="32" customFormat="1" ht="48.75" customHeight="1">
      <c r="B52" s="33"/>
      <c r="C52" s="34"/>
      <c r="D52" s="34"/>
      <c r="E52" s="265"/>
      <c r="F52" s="34"/>
      <c r="G52" s="266"/>
      <c r="H52" s="34"/>
      <c r="I52" s="267"/>
      <c r="J52" s="34"/>
      <c r="K52" s="31"/>
      <c r="L52" s="31"/>
      <c r="M52" s="7"/>
      <c r="N52" s="7"/>
      <c r="O52" s="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2:50" s="32" customFormat="1" ht="48.75" customHeight="1">
      <c r="B53" s="33"/>
      <c r="C53" s="34"/>
      <c r="D53" s="34"/>
      <c r="E53" s="265"/>
      <c r="F53" s="34"/>
      <c r="G53" s="266"/>
      <c r="H53" s="34"/>
      <c r="I53" s="267"/>
      <c r="J53" s="34"/>
      <c r="K53" s="31"/>
      <c r="L53" s="31"/>
      <c r="M53" s="7"/>
      <c r="N53" s="7"/>
      <c r="O53" s="7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2:50" s="32" customFormat="1" ht="48.75" customHeight="1">
      <c r="B54" s="33"/>
      <c r="C54" s="34"/>
      <c r="D54" s="34"/>
      <c r="E54" s="265"/>
      <c r="F54" s="34"/>
      <c r="G54" s="266"/>
      <c r="H54" s="34"/>
      <c r="I54" s="267"/>
      <c r="J54" s="34"/>
      <c r="K54" s="31"/>
      <c r="L54" s="31"/>
      <c r="M54" s="7"/>
      <c r="N54" s="7"/>
      <c r="O54" s="7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2:50" s="32" customFormat="1" ht="48.75" customHeight="1">
      <c r="B55" s="33"/>
      <c r="C55" s="34"/>
      <c r="D55" s="34"/>
      <c r="E55" s="265"/>
      <c r="F55" s="34"/>
      <c r="G55" s="266"/>
      <c r="H55" s="34"/>
      <c r="I55" s="267"/>
      <c r="J55" s="34"/>
      <c r="K55" s="31"/>
      <c r="L55" s="31"/>
      <c r="M55" s="7"/>
      <c r="N55" s="7"/>
      <c r="O55" s="7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2:50" s="32" customFormat="1" ht="48.75" customHeight="1">
      <c r="B56" s="33"/>
      <c r="C56" s="34"/>
      <c r="D56" s="34"/>
      <c r="E56" s="265"/>
      <c r="F56" s="34"/>
      <c r="G56" s="266"/>
      <c r="H56" s="34"/>
      <c r="I56" s="267"/>
      <c r="J56" s="34"/>
      <c r="K56" s="31"/>
      <c r="L56" s="31"/>
      <c r="M56" s="7"/>
      <c r="N56" s="7"/>
      <c r="O56" s="7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2:50" s="32" customFormat="1" ht="48.75" customHeight="1">
      <c r="B57" s="33"/>
      <c r="C57" s="34"/>
      <c r="D57" s="34"/>
      <c r="E57" s="265"/>
      <c r="F57" s="34"/>
      <c r="G57" s="266"/>
      <c r="H57" s="34"/>
      <c r="I57" s="267"/>
      <c r="J57" s="34"/>
      <c r="K57" s="31"/>
      <c r="L57" s="31"/>
      <c r="M57" s="7"/>
      <c r="N57" s="7"/>
      <c r="O57" s="7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2:50" s="32" customFormat="1" ht="48.75" customHeight="1">
      <c r="B58" s="33"/>
      <c r="C58" s="34"/>
      <c r="D58" s="34"/>
      <c r="E58" s="265"/>
      <c r="F58" s="34"/>
      <c r="G58" s="266"/>
      <c r="H58" s="34"/>
      <c r="I58" s="267"/>
      <c r="J58" s="34"/>
      <c r="K58" s="31"/>
      <c r="L58" s="31"/>
      <c r="M58" s="7"/>
      <c r="N58" s="7"/>
      <c r="O58" s="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</row>
    <row r="59" spans="2:50" s="32" customFormat="1" ht="48.75" customHeight="1">
      <c r="B59" s="33"/>
      <c r="C59" s="34"/>
      <c r="D59" s="34"/>
      <c r="E59" s="265"/>
      <c r="F59" s="34"/>
      <c r="G59" s="266"/>
      <c r="H59" s="34"/>
      <c r="I59" s="267"/>
      <c r="J59" s="34"/>
      <c r="K59" s="31"/>
      <c r="L59" s="31"/>
      <c r="M59" s="7"/>
      <c r="N59" s="7"/>
      <c r="O59" s="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</row>
    <row r="60" spans="2:50" s="32" customFormat="1" ht="48.75" customHeight="1">
      <c r="B60" s="33"/>
      <c r="C60" s="34"/>
      <c r="D60" s="34"/>
      <c r="E60" s="265"/>
      <c r="F60" s="34"/>
      <c r="G60" s="266"/>
      <c r="H60" s="34"/>
      <c r="I60" s="267"/>
      <c r="J60" s="34"/>
      <c r="K60" s="31"/>
      <c r="L60" s="31"/>
      <c r="M60" s="7"/>
      <c r="N60" s="7"/>
      <c r="O60" s="7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</row>
    <row r="61" spans="2:50" s="32" customFormat="1" ht="48.75" customHeight="1">
      <c r="B61" s="33"/>
      <c r="C61" s="34"/>
      <c r="D61" s="34"/>
      <c r="E61" s="265"/>
      <c r="F61" s="34"/>
      <c r="G61" s="266"/>
      <c r="H61" s="34"/>
      <c r="I61" s="267"/>
      <c r="J61" s="34"/>
      <c r="K61" s="31"/>
      <c r="L61" s="31"/>
      <c r="M61" s="7"/>
      <c r="N61" s="7"/>
      <c r="O61" s="7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2:50" s="32" customFormat="1" ht="48.75" customHeight="1">
      <c r="B62" s="33"/>
      <c r="C62" s="34"/>
      <c r="D62" s="34"/>
      <c r="E62" s="265"/>
      <c r="F62" s="34"/>
      <c r="G62" s="266"/>
      <c r="H62" s="34"/>
      <c r="I62" s="267"/>
      <c r="J62" s="34"/>
      <c r="K62" s="31"/>
      <c r="L62" s="31"/>
      <c r="M62" s="7"/>
      <c r="N62" s="7"/>
      <c r="O62" s="7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2:50" s="32" customFormat="1" ht="48.75" customHeight="1">
      <c r="B63" s="33"/>
      <c r="C63" s="34"/>
      <c r="D63" s="34"/>
      <c r="E63" s="265"/>
      <c r="F63" s="34"/>
      <c r="G63" s="266"/>
      <c r="H63" s="34"/>
      <c r="I63" s="267"/>
      <c r="J63" s="34"/>
      <c r="K63" s="31"/>
      <c r="L63" s="31"/>
      <c r="M63" s="7"/>
      <c r="N63" s="7"/>
      <c r="O63" s="7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2:50" s="32" customFormat="1" ht="48.75" customHeight="1">
      <c r="B64" s="33"/>
      <c r="C64" s="34"/>
      <c r="D64" s="34"/>
      <c r="E64" s="265"/>
      <c r="F64" s="34"/>
      <c r="G64" s="266"/>
      <c r="H64" s="34"/>
      <c r="I64" s="267"/>
      <c r="J64" s="34"/>
      <c r="K64" s="31"/>
      <c r="L64" s="31"/>
      <c r="M64" s="7"/>
      <c r="N64" s="7"/>
      <c r="O64" s="7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2:50" s="32" customFormat="1" ht="48.75" customHeight="1">
      <c r="B65" s="33"/>
      <c r="C65" s="34"/>
      <c r="D65" s="34"/>
      <c r="E65" s="265"/>
      <c r="F65" s="34"/>
      <c r="G65" s="266"/>
      <c r="H65" s="34"/>
      <c r="I65" s="267"/>
      <c r="J65" s="34"/>
      <c r="K65" s="31"/>
      <c r="L65" s="31"/>
      <c r="M65" s="7"/>
      <c r="N65" s="7"/>
      <c r="O65" s="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2:50" s="32" customFormat="1" ht="48.75" customHeight="1">
      <c r="B66" s="33"/>
      <c r="C66" s="34"/>
      <c r="D66" s="34"/>
      <c r="E66" s="265"/>
      <c r="F66" s="34"/>
      <c r="G66" s="266"/>
      <c r="H66" s="34"/>
      <c r="I66" s="267"/>
      <c r="J66" s="34"/>
      <c r="K66" s="31"/>
      <c r="L66" s="31"/>
      <c r="M66" s="7"/>
      <c r="N66" s="7"/>
      <c r="O66" s="7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2:50" s="32" customFormat="1" ht="48.75" customHeight="1">
      <c r="B67" s="33"/>
      <c r="C67" s="34"/>
      <c r="D67" s="34"/>
      <c r="E67" s="265"/>
      <c r="F67" s="34"/>
      <c r="G67" s="266"/>
      <c r="H67" s="34"/>
      <c r="I67" s="267"/>
      <c r="J67" s="34"/>
      <c r="K67" s="31"/>
      <c r="L67" s="31"/>
      <c r="M67" s="7"/>
      <c r="N67" s="7"/>
      <c r="O67" s="7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2:50" s="32" customFormat="1" ht="48.75" customHeight="1">
      <c r="B68" s="33"/>
      <c r="C68" s="34"/>
      <c r="D68" s="34"/>
      <c r="E68" s="265"/>
      <c r="F68" s="34"/>
      <c r="G68" s="266"/>
      <c r="H68" s="34"/>
      <c r="I68" s="267"/>
      <c r="J68" s="34"/>
      <c r="K68" s="31"/>
      <c r="L68" s="31"/>
      <c r="M68" s="7"/>
      <c r="N68" s="7"/>
      <c r="O68" s="7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2:50" s="32" customFormat="1" ht="48.75" customHeight="1">
      <c r="B69" s="33"/>
      <c r="C69" s="34"/>
      <c r="D69" s="34"/>
      <c r="E69" s="265"/>
      <c r="F69" s="34"/>
      <c r="G69" s="266"/>
      <c r="H69" s="34"/>
      <c r="I69" s="267"/>
      <c r="J69" s="34"/>
      <c r="K69" s="31"/>
      <c r="L69" s="31"/>
      <c r="M69" s="7"/>
      <c r="N69" s="7"/>
      <c r="O69" s="7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2:50" s="32" customFormat="1" ht="48.75" customHeight="1">
      <c r="B70" s="33"/>
      <c r="C70" s="34"/>
      <c r="D70" s="34"/>
      <c r="E70" s="265"/>
      <c r="F70" s="34"/>
      <c r="G70" s="266"/>
      <c r="H70" s="34"/>
      <c r="I70" s="267"/>
      <c r="J70" s="34"/>
      <c r="K70" s="31"/>
      <c r="L70" s="31"/>
      <c r="M70" s="7"/>
      <c r="N70" s="7"/>
      <c r="O70" s="7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2:50" s="32" customFormat="1" ht="48.75" customHeight="1">
      <c r="B71" s="33"/>
      <c r="C71" s="34"/>
      <c r="D71" s="34"/>
      <c r="E71" s="265"/>
      <c r="F71" s="34"/>
      <c r="G71" s="266"/>
      <c r="H71" s="34"/>
      <c r="I71" s="267"/>
      <c r="J71" s="34"/>
      <c r="K71" s="31"/>
      <c r="L71" s="31"/>
      <c r="M71" s="7"/>
      <c r="N71" s="7"/>
      <c r="O71" s="7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2:50" s="32" customFormat="1" ht="48.75" customHeight="1">
      <c r="B72" s="33"/>
      <c r="C72" s="34"/>
      <c r="D72" s="34"/>
      <c r="E72" s="265"/>
      <c r="F72" s="34"/>
      <c r="G72" s="266"/>
      <c r="H72" s="34"/>
      <c r="I72" s="267"/>
      <c r="J72" s="34"/>
      <c r="K72" s="31"/>
      <c r="L72" s="31"/>
      <c r="M72" s="7"/>
      <c r="N72" s="7"/>
      <c r="O72" s="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2:50" s="32" customFormat="1" ht="48.75" customHeight="1">
      <c r="B73" s="33"/>
      <c r="C73" s="34"/>
      <c r="D73" s="34"/>
      <c r="E73" s="265"/>
      <c r="F73" s="34"/>
      <c r="G73" s="266"/>
      <c r="H73" s="34"/>
      <c r="I73" s="267"/>
      <c r="J73" s="34"/>
      <c r="K73" s="31"/>
      <c r="L73" s="31"/>
      <c r="M73" s="7"/>
      <c r="N73" s="7"/>
      <c r="O73" s="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2:50" s="32" customFormat="1" ht="48.75" customHeight="1">
      <c r="B74" s="33"/>
      <c r="C74" s="34"/>
      <c r="D74" s="34"/>
      <c r="E74" s="265"/>
      <c r="F74" s="34"/>
      <c r="G74" s="266"/>
      <c r="H74" s="34"/>
      <c r="I74" s="267"/>
      <c r="J74" s="34"/>
      <c r="K74" s="31"/>
      <c r="L74" s="31"/>
      <c r="M74" s="7"/>
      <c r="N74" s="7"/>
      <c r="O74" s="7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2:50" s="32" customFormat="1" ht="48.75" customHeight="1">
      <c r="B75" s="33"/>
      <c r="C75" s="34"/>
      <c r="D75" s="34"/>
      <c r="E75" s="265"/>
      <c r="F75" s="34"/>
      <c r="G75" s="266"/>
      <c r="H75" s="34"/>
      <c r="I75" s="267"/>
      <c r="J75" s="34"/>
      <c r="K75" s="31"/>
      <c r="L75" s="31"/>
      <c r="M75" s="7"/>
      <c r="N75" s="7"/>
      <c r="O75" s="7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2:50" s="32" customFormat="1" ht="48.75" customHeight="1">
      <c r="B76" s="33"/>
      <c r="C76" s="34"/>
      <c r="D76" s="34"/>
      <c r="E76" s="265"/>
      <c r="F76" s="34"/>
      <c r="G76" s="266"/>
      <c r="H76" s="34"/>
      <c r="I76" s="267"/>
      <c r="J76" s="34"/>
      <c r="K76" s="31"/>
      <c r="L76" s="31"/>
      <c r="M76" s="7"/>
      <c r="N76" s="7"/>
      <c r="O76" s="7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2:50" s="32" customFormat="1" ht="48.75" customHeight="1">
      <c r="B77" s="33"/>
      <c r="C77" s="34"/>
      <c r="D77" s="34"/>
      <c r="E77" s="265"/>
      <c r="F77" s="34"/>
      <c r="G77" s="266"/>
      <c r="H77" s="34"/>
      <c r="I77" s="267"/>
      <c r="J77" s="34"/>
      <c r="K77" s="31"/>
      <c r="L77" s="31"/>
      <c r="M77" s="7"/>
      <c r="N77" s="7"/>
      <c r="O77" s="7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2:50" s="32" customFormat="1" ht="48.75" customHeight="1">
      <c r="B78" s="33"/>
      <c r="C78" s="34"/>
      <c r="D78" s="34"/>
      <c r="E78" s="265"/>
      <c r="F78" s="34"/>
      <c r="G78" s="266"/>
      <c r="H78" s="34"/>
      <c r="I78" s="267"/>
      <c r="J78" s="34"/>
      <c r="K78" s="31"/>
      <c r="L78" s="31"/>
      <c r="M78" s="7"/>
      <c r="N78" s="7"/>
      <c r="O78" s="7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2:50" s="32" customFormat="1" ht="48.75" customHeight="1">
      <c r="B79" s="33"/>
      <c r="C79" s="34"/>
      <c r="D79" s="34"/>
      <c r="E79" s="265"/>
      <c r="F79" s="34"/>
      <c r="G79" s="266"/>
      <c r="H79" s="34"/>
      <c r="I79" s="267"/>
      <c r="J79" s="34"/>
      <c r="K79" s="31"/>
      <c r="L79" s="31"/>
      <c r="M79" s="7"/>
      <c r="N79" s="7"/>
      <c r="O79" s="7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2:50" s="32" customFormat="1" ht="48.75" customHeight="1">
      <c r="B80" s="33"/>
      <c r="C80" s="34"/>
      <c r="D80" s="34"/>
      <c r="E80" s="265"/>
      <c r="F80" s="34"/>
      <c r="G80" s="266"/>
      <c r="H80" s="34"/>
      <c r="I80" s="267"/>
      <c r="J80" s="34"/>
      <c r="K80" s="31"/>
      <c r="L80" s="31"/>
      <c r="M80" s="7"/>
      <c r="N80" s="7"/>
      <c r="O80" s="7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2:50" s="32" customFormat="1" ht="48.75" customHeight="1">
      <c r="B81" s="33"/>
      <c r="C81" s="34"/>
      <c r="D81" s="34"/>
      <c r="E81" s="265"/>
      <c r="F81" s="34"/>
      <c r="G81" s="266"/>
      <c r="H81" s="34"/>
      <c r="I81" s="267"/>
      <c r="J81" s="34"/>
      <c r="K81" s="31"/>
      <c r="L81" s="31"/>
      <c r="M81" s="7"/>
      <c r="N81" s="7"/>
      <c r="O81" s="7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2:50" s="32" customFormat="1" ht="48.75" customHeight="1">
      <c r="B82" s="33"/>
      <c r="C82" s="34"/>
      <c r="D82" s="34"/>
      <c r="E82" s="265"/>
      <c r="F82" s="34"/>
      <c r="G82" s="266"/>
      <c r="H82" s="34"/>
      <c r="I82" s="267"/>
      <c r="J82" s="34"/>
      <c r="K82" s="31"/>
      <c r="L82" s="31"/>
      <c r="M82" s="7"/>
      <c r="N82" s="7"/>
      <c r="O82" s="7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  <row r="83" spans="2:50" s="32" customFormat="1" ht="48.75" customHeight="1">
      <c r="B83" s="33"/>
      <c r="C83" s="34"/>
      <c r="D83" s="34"/>
      <c r="E83" s="265"/>
      <c r="F83" s="34"/>
      <c r="G83" s="266"/>
      <c r="H83" s="34"/>
      <c r="I83" s="267"/>
      <c r="J83" s="34"/>
      <c r="K83" s="31"/>
      <c r="L83" s="31"/>
      <c r="M83" s="7"/>
      <c r="N83" s="7"/>
      <c r="O83" s="7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</row>
    <row r="84" spans="2:50" s="32" customFormat="1" ht="48.75" customHeight="1">
      <c r="B84" s="33"/>
      <c r="C84" s="34"/>
      <c r="D84" s="34"/>
      <c r="E84" s="265"/>
      <c r="F84" s="34"/>
      <c r="G84" s="266"/>
      <c r="H84" s="34"/>
      <c r="I84" s="267"/>
      <c r="J84" s="34"/>
      <c r="K84" s="31"/>
      <c r="L84" s="31"/>
      <c r="M84" s="7"/>
      <c r="N84" s="7"/>
      <c r="O84" s="7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</row>
  </sheetData>
  <mergeCells count="15">
    <mergeCell ref="A22:B22"/>
    <mergeCell ref="A23:B23"/>
    <mergeCell ref="A2:J2"/>
    <mergeCell ref="H3:I3"/>
    <mergeCell ref="J3:J4"/>
    <mergeCell ref="A16:B16"/>
    <mergeCell ref="A17:B17"/>
    <mergeCell ref="A6:B6"/>
    <mergeCell ref="A7:B7"/>
    <mergeCell ref="A3:B4"/>
    <mergeCell ref="A5:B5"/>
    <mergeCell ref="A12:B12"/>
    <mergeCell ref="F3:G3"/>
    <mergeCell ref="D3:E3"/>
    <mergeCell ref="A1:J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X75"/>
  <sheetViews>
    <sheetView zoomScale="75" zoomScaleNormal="75" zoomScaleSheetLayoutView="40" zoomScalePageLayoutView="60" workbookViewId="0">
      <selection activeCell="F8" sqref="F8"/>
    </sheetView>
  </sheetViews>
  <sheetFormatPr defaultColWidth="9.140625" defaultRowHeight="20.25"/>
  <cols>
    <col min="1" max="1" width="7.140625" style="69" customWidth="1"/>
    <col min="2" max="2" width="63.85546875" style="288" customWidth="1"/>
    <col min="3" max="3" width="19.5703125" style="55" bestFit="1" customWidth="1"/>
    <col min="4" max="4" width="18.7109375" style="55" customWidth="1"/>
    <col min="5" max="5" width="18.28515625" style="55" customWidth="1"/>
    <col min="6" max="6" width="19.42578125" style="55" customWidth="1"/>
    <col min="7" max="7" width="18.7109375" style="55" customWidth="1"/>
    <col min="8" max="8" width="11.5703125" style="289" customWidth="1"/>
    <col min="9" max="9" width="18.7109375" style="55" customWidth="1"/>
    <col min="10" max="10" width="11.5703125" style="289" customWidth="1"/>
    <col min="11" max="11" width="19.5703125" style="289" hidden="1" customWidth="1"/>
    <col min="12" max="12" width="11.5703125" style="289" hidden="1" customWidth="1"/>
    <col min="13" max="13" width="20.85546875" style="55" customWidth="1"/>
    <col min="14" max="14" width="11.5703125" style="289" customWidth="1"/>
    <col min="15" max="15" width="19.5703125" style="289" bestFit="1" customWidth="1"/>
    <col min="16" max="17" width="6.85546875" style="663" bestFit="1" customWidth="1"/>
    <col min="18" max="18" width="22.28515625" style="55" bestFit="1" customWidth="1"/>
    <col min="19" max="16384" width="9.140625" style="65"/>
  </cols>
  <sheetData>
    <row r="1" spans="1:19" s="52" customFormat="1" ht="35.1" customHeight="1">
      <c r="A1" s="601" t="s">
        <v>221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60"/>
      <c r="Q1" s="660"/>
      <c r="R1" s="661"/>
    </row>
    <row r="2" spans="1:19" s="52" customFormat="1" ht="35.1" customHeight="1">
      <c r="A2" s="602" t="s">
        <v>598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60"/>
      <c r="Q2" s="660"/>
      <c r="R2" s="661"/>
    </row>
    <row r="3" spans="1:19" s="56" customFormat="1" ht="30" customHeight="1">
      <c r="A3" s="606" t="s">
        <v>20</v>
      </c>
      <c r="B3" s="609" t="s">
        <v>134</v>
      </c>
      <c r="C3" s="607" t="s">
        <v>121</v>
      </c>
      <c r="D3" s="605" t="s">
        <v>398</v>
      </c>
      <c r="E3" s="605" t="s">
        <v>551</v>
      </c>
      <c r="F3" s="605" t="s">
        <v>399</v>
      </c>
      <c r="G3" s="606" t="s">
        <v>175</v>
      </c>
      <c r="H3" s="606"/>
      <c r="I3" s="607" t="s">
        <v>83</v>
      </c>
      <c r="J3" s="608"/>
      <c r="K3" s="607" t="s">
        <v>22</v>
      </c>
      <c r="L3" s="608"/>
      <c r="M3" s="603" t="s">
        <v>400</v>
      </c>
      <c r="N3" s="603"/>
      <c r="O3" s="604" t="s">
        <v>4</v>
      </c>
      <c r="P3" s="662"/>
      <c r="Q3" s="663"/>
      <c r="R3" s="664"/>
    </row>
    <row r="4" spans="1:19" s="56" customFormat="1" ht="30" customHeight="1">
      <c r="A4" s="606"/>
      <c r="B4" s="609"/>
      <c r="C4" s="610"/>
      <c r="D4" s="605"/>
      <c r="E4" s="605"/>
      <c r="F4" s="605"/>
      <c r="G4" s="53" t="s">
        <v>106</v>
      </c>
      <c r="H4" s="268" t="s">
        <v>7</v>
      </c>
      <c r="I4" s="53" t="s">
        <v>106</v>
      </c>
      <c r="J4" s="268" t="s">
        <v>7</v>
      </c>
      <c r="K4" s="53" t="s">
        <v>106</v>
      </c>
      <c r="L4" s="268" t="s">
        <v>7</v>
      </c>
      <c r="M4" s="53" t="s">
        <v>106</v>
      </c>
      <c r="N4" s="268" t="s">
        <v>7</v>
      </c>
      <c r="O4" s="604"/>
      <c r="P4" s="662"/>
      <c r="Q4" s="663"/>
      <c r="R4" s="664"/>
    </row>
    <row r="5" spans="1:19" s="54" customFormat="1" ht="41.25" thickBot="1">
      <c r="A5" s="269"/>
      <c r="B5" s="270" t="s">
        <v>163</v>
      </c>
      <c r="C5" s="271">
        <v>187992100</v>
      </c>
      <c r="D5" s="271">
        <v>0</v>
      </c>
      <c r="E5" s="271">
        <v>0</v>
      </c>
      <c r="F5" s="271">
        <v>187992100</v>
      </c>
      <c r="G5" s="271">
        <v>25181184.52</v>
      </c>
      <c r="H5" s="272">
        <v>13.394809952120328</v>
      </c>
      <c r="I5" s="271">
        <v>60608465.460000001</v>
      </c>
      <c r="J5" s="272">
        <v>32.239900219211336</v>
      </c>
      <c r="K5" s="271">
        <v>0</v>
      </c>
      <c r="L5" s="272">
        <v>0</v>
      </c>
      <c r="M5" s="271">
        <v>85789649.979999989</v>
      </c>
      <c r="N5" s="272">
        <v>45.634710171331662</v>
      </c>
      <c r="O5" s="271">
        <v>102202450.02000001</v>
      </c>
      <c r="P5" s="665"/>
      <c r="Q5" s="665"/>
      <c r="R5" s="666"/>
    </row>
    <row r="6" spans="1:19" s="54" customFormat="1" ht="27.95" customHeight="1" thickTop="1" thickBot="1">
      <c r="A6" s="496"/>
      <c r="B6" s="284" t="s">
        <v>401</v>
      </c>
      <c r="C6" s="497"/>
      <c r="D6" s="497">
        <v>32443350.020000003</v>
      </c>
      <c r="E6" s="497">
        <v>-4754500</v>
      </c>
      <c r="F6" s="497">
        <v>27688850.020000003</v>
      </c>
      <c r="G6" s="497"/>
      <c r="H6" s="498">
        <v>0</v>
      </c>
      <c r="I6" s="497"/>
      <c r="J6" s="498">
        <v>0</v>
      </c>
      <c r="K6" s="497"/>
      <c r="L6" s="498"/>
      <c r="M6" s="497">
        <v>0</v>
      </c>
      <c r="N6" s="498">
        <v>0</v>
      </c>
      <c r="O6" s="499">
        <v>27688850.020000003</v>
      </c>
      <c r="P6" s="667"/>
      <c r="Q6" s="667"/>
      <c r="R6" s="668"/>
    </row>
    <row r="7" spans="1:19" s="54" customFormat="1" ht="27.95" customHeight="1" thickTop="1">
      <c r="A7" s="273"/>
      <c r="B7" s="274" t="s">
        <v>222</v>
      </c>
      <c r="C7" s="275">
        <v>96371400</v>
      </c>
      <c r="D7" s="275">
        <v>-27382680</v>
      </c>
      <c r="E7" s="275">
        <v>4754500</v>
      </c>
      <c r="F7" s="275">
        <v>73743220</v>
      </c>
      <c r="G7" s="275">
        <v>6677500</v>
      </c>
      <c r="H7" s="276">
        <v>6.9289228962119465</v>
      </c>
      <c r="I7" s="275">
        <v>26315720</v>
      </c>
      <c r="J7" s="276">
        <v>27.306566055904554</v>
      </c>
      <c r="K7" s="275"/>
      <c r="L7" s="276"/>
      <c r="M7" s="275">
        <v>32993220</v>
      </c>
      <c r="N7" s="276">
        <v>34.235488952116498</v>
      </c>
      <c r="O7" s="275">
        <v>40750000</v>
      </c>
      <c r="P7" s="665"/>
      <c r="Q7" s="665"/>
      <c r="R7" s="666"/>
    </row>
    <row r="8" spans="1:19" s="62" customFormat="1" ht="101.25">
      <c r="A8" s="57">
        <v>1</v>
      </c>
      <c r="B8" s="63" t="s">
        <v>593</v>
      </c>
      <c r="C8" s="59">
        <v>36023000</v>
      </c>
      <c r="D8" s="61"/>
      <c r="E8" s="61">
        <v>4727000</v>
      </c>
      <c r="F8" s="60">
        <v>40750000</v>
      </c>
      <c r="G8" s="61">
        <v>0</v>
      </c>
      <c r="H8" s="277">
        <v>0</v>
      </c>
      <c r="I8" s="61">
        <v>0</v>
      </c>
      <c r="J8" s="277">
        <v>0</v>
      </c>
      <c r="K8" s="277"/>
      <c r="L8" s="277">
        <v>0</v>
      </c>
      <c r="M8" s="61">
        <v>0</v>
      </c>
      <c r="N8" s="277">
        <v>0</v>
      </c>
      <c r="O8" s="277">
        <v>40750000</v>
      </c>
      <c r="P8" s="665"/>
      <c r="Q8" s="665"/>
      <c r="R8" s="666"/>
      <c r="S8" s="64"/>
    </row>
    <row r="9" spans="1:19" s="62" customFormat="1" ht="40.5">
      <c r="A9" s="57">
        <v>2</v>
      </c>
      <c r="B9" s="63" t="s">
        <v>225</v>
      </c>
      <c r="C9" s="59">
        <v>20212400</v>
      </c>
      <c r="D9" s="61">
        <v>-8896836</v>
      </c>
      <c r="E9" s="61"/>
      <c r="F9" s="61">
        <v>11315564</v>
      </c>
      <c r="G9" s="61">
        <v>0</v>
      </c>
      <c r="H9" s="277">
        <v>0</v>
      </c>
      <c r="I9" s="61">
        <v>11315564</v>
      </c>
      <c r="J9" s="277">
        <v>100</v>
      </c>
      <c r="K9" s="277"/>
      <c r="L9" s="277">
        <v>0</v>
      </c>
      <c r="M9" s="61">
        <v>11315564</v>
      </c>
      <c r="N9" s="277">
        <v>100</v>
      </c>
      <c r="O9" s="277">
        <v>0</v>
      </c>
      <c r="P9" s="665"/>
      <c r="Q9" s="665"/>
      <c r="R9" s="666"/>
      <c r="S9" s="64"/>
    </row>
    <row r="10" spans="1:19" s="62" customFormat="1" ht="40.5">
      <c r="A10" s="278">
        <v>3</v>
      </c>
      <c r="B10" s="279" t="s">
        <v>224</v>
      </c>
      <c r="C10" s="280">
        <v>33480000</v>
      </c>
      <c r="D10" s="281">
        <v>-18479844</v>
      </c>
      <c r="E10" s="281"/>
      <c r="F10" s="281">
        <v>15000156</v>
      </c>
      <c r="G10" s="281">
        <v>0</v>
      </c>
      <c r="H10" s="282">
        <v>0</v>
      </c>
      <c r="I10" s="281">
        <v>15000156</v>
      </c>
      <c r="J10" s="282">
        <v>100</v>
      </c>
      <c r="K10" s="282"/>
      <c r="L10" s="282">
        <v>0</v>
      </c>
      <c r="M10" s="61">
        <v>15000156</v>
      </c>
      <c r="N10" s="282">
        <v>100</v>
      </c>
      <c r="O10" s="282">
        <v>0</v>
      </c>
      <c r="P10" s="665"/>
      <c r="Q10" s="665"/>
      <c r="R10" s="666"/>
      <c r="S10" s="64"/>
    </row>
    <row r="11" spans="1:19" s="62" customFormat="1" ht="60.75">
      <c r="A11" s="57">
        <v>4</v>
      </c>
      <c r="B11" s="63" t="s">
        <v>226</v>
      </c>
      <c r="C11" s="59">
        <v>6656000</v>
      </c>
      <c r="D11" s="61">
        <v>-6000</v>
      </c>
      <c r="E11" s="61"/>
      <c r="F11" s="60">
        <v>6650000</v>
      </c>
      <c r="G11" s="61">
        <v>6650000</v>
      </c>
      <c r="H11" s="277">
        <v>100</v>
      </c>
      <c r="I11" s="61">
        <v>0</v>
      </c>
      <c r="J11" s="277">
        <v>0</v>
      </c>
      <c r="K11" s="277"/>
      <c r="L11" s="277">
        <v>0</v>
      </c>
      <c r="M11" s="61">
        <v>6650000</v>
      </c>
      <c r="N11" s="277">
        <v>100</v>
      </c>
      <c r="O11" s="277">
        <v>0</v>
      </c>
      <c r="P11" s="665"/>
      <c r="Q11" s="665"/>
      <c r="R11" s="666"/>
      <c r="S11" s="64"/>
    </row>
    <row r="12" spans="1:19" s="62" customFormat="1" ht="40.5">
      <c r="A12" s="57">
        <v>5</v>
      </c>
      <c r="B12" s="58" t="s">
        <v>579</v>
      </c>
      <c r="C12" s="59"/>
      <c r="D12" s="59"/>
      <c r="E12" s="59">
        <v>27500</v>
      </c>
      <c r="F12" s="61">
        <v>27500</v>
      </c>
      <c r="G12" s="59">
        <v>27500</v>
      </c>
      <c r="H12" s="277">
        <v>100</v>
      </c>
      <c r="I12" s="59">
        <v>0</v>
      </c>
      <c r="J12" s="277">
        <v>0</v>
      </c>
      <c r="K12" s="277"/>
      <c r="L12" s="277">
        <v>0</v>
      </c>
      <c r="M12" s="61">
        <v>27500</v>
      </c>
      <c r="N12" s="277">
        <v>100</v>
      </c>
      <c r="O12" s="277">
        <v>0</v>
      </c>
      <c r="P12" s="669"/>
      <c r="Q12" s="669"/>
      <c r="R12" s="670"/>
    </row>
    <row r="13" spans="1:19" s="67" customFormat="1" ht="27.95" customHeight="1">
      <c r="A13" s="283"/>
      <c r="B13" s="284" t="s">
        <v>227</v>
      </c>
      <c r="C13" s="285">
        <v>91620700</v>
      </c>
      <c r="D13" s="285">
        <v>-5060670.0199999996</v>
      </c>
      <c r="E13" s="285">
        <v>0</v>
      </c>
      <c r="F13" s="285">
        <v>86560029.980000004</v>
      </c>
      <c r="G13" s="285">
        <v>18503684.52</v>
      </c>
      <c r="H13" s="286">
        <v>20.195965016639253</v>
      </c>
      <c r="I13" s="285">
        <v>34292745.460000001</v>
      </c>
      <c r="J13" s="286">
        <v>37.42903673514828</v>
      </c>
      <c r="K13" s="286"/>
      <c r="L13" s="286"/>
      <c r="M13" s="285">
        <v>52796429.979999997</v>
      </c>
      <c r="N13" s="286">
        <v>57.625001751787529</v>
      </c>
      <c r="O13" s="285">
        <v>33763600</v>
      </c>
      <c r="P13" s="671"/>
      <c r="Q13" s="671"/>
      <c r="R13" s="672"/>
    </row>
    <row r="14" spans="1:19" s="62" customFormat="1" ht="40.5" customHeight="1">
      <c r="A14" s="57">
        <v>1</v>
      </c>
      <c r="B14" s="58" t="s">
        <v>589</v>
      </c>
      <c r="C14" s="59">
        <v>1318800</v>
      </c>
      <c r="D14" s="59"/>
      <c r="E14" s="59"/>
      <c r="F14" s="61">
        <v>1318800</v>
      </c>
      <c r="G14" s="59">
        <v>0</v>
      </c>
      <c r="H14" s="277">
        <v>0</v>
      </c>
      <c r="I14" s="59">
        <v>0</v>
      </c>
      <c r="J14" s="277">
        <v>0</v>
      </c>
      <c r="K14" s="277"/>
      <c r="L14" s="277">
        <v>0</v>
      </c>
      <c r="M14" s="61">
        <v>0</v>
      </c>
      <c r="N14" s="277">
        <v>0</v>
      </c>
      <c r="O14" s="277">
        <v>1318800</v>
      </c>
      <c r="P14" s="665"/>
      <c r="Q14" s="669"/>
      <c r="R14" s="670"/>
    </row>
    <row r="15" spans="1:19" s="62" customFormat="1" ht="40.5">
      <c r="A15" s="57">
        <v>2</v>
      </c>
      <c r="B15" s="58" t="s">
        <v>230</v>
      </c>
      <c r="C15" s="59">
        <v>4200900</v>
      </c>
      <c r="D15" s="59"/>
      <c r="E15" s="59"/>
      <c r="F15" s="61">
        <v>4200900</v>
      </c>
      <c r="G15" s="59">
        <v>0</v>
      </c>
      <c r="H15" s="277">
        <v>0</v>
      </c>
      <c r="I15" s="59">
        <v>0</v>
      </c>
      <c r="J15" s="277">
        <v>0</v>
      </c>
      <c r="K15" s="277"/>
      <c r="L15" s="277">
        <v>0</v>
      </c>
      <c r="M15" s="61">
        <v>0</v>
      </c>
      <c r="N15" s="277">
        <v>0</v>
      </c>
      <c r="O15" s="277">
        <v>4200900</v>
      </c>
      <c r="P15" s="669"/>
      <c r="Q15" s="669"/>
      <c r="R15" s="670"/>
    </row>
    <row r="16" spans="1:19" s="62" customFormat="1" ht="40.5">
      <c r="A16" s="57">
        <v>3</v>
      </c>
      <c r="B16" s="58" t="s">
        <v>237</v>
      </c>
      <c r="C16" s="59">
        <v>1800000</v>
      </c>
      <c r="D16" s="59"/>
      <c r="E16" s="59"/>
      <c r="F16" s="61">
        <v>1800000</v>
      </c>
      <c r="G16" s="59">
        <v>0</v>
      </c>
      <c r="H16" s="277">
        <v>0</v>
      </c>
      <c r="I16" s="59">
        <v>0</v>
      </c>
      <c r="J16" s="277">
        <v>0</v>
      </c>
      <c r="K16" s="277"/>
      <c r="L16" s="277">
        <v>0</v>
      </c>
      <c r="M16" s="61">
        <v>0</v>
      </c>
      <c r="N16" s="277">
        <v>0</v>
      </c>
      <c r="O16" s="277">
        <v>1800000</v>
      </c>
      <c r="P16" s="669"/>
      <c r="Q16" s="669"/>
      <c r="R16" s="670"/>
    </row>
    <row r="17" spans="1:24" s="62" customFormat="1" ht="40.5">
      <c r="A17" s="57">
        <v>4</v>
      </c>
      <c r="B17" s="68" t="s">
        <v>247</v>
      </c>
      <c r="C17" s="59">
        <v>750000</v>
      </c>
      <c r="D17" s="59"/>
      <c r="E17" s="59"/>
      <c r="F17" s="61">
        <v>750000</v>
      </c>
      <c r="G17" s="59">
        <v>0</v>
      </c>
      <c r="H17" s="277">
        <v>0</v>
      </c>
      <c r="I17" s="59">
        <v>0</v>
      </c>
      <c r="J17" s="277">
        <v>0</v>
      </c>
      <c r="K17" s="277"/>
      <c r="L17" s="277">
        <v>0</v>
      </c>
      <c r="M17" s="61">
        <v>0</v>
      </c>
      <c r="N17" s="277">
        <v>0</v>
      </c>
      <c r="O17" s="277">
        <v>750000</v>
      </c>
      <c r="P17" s="669"/>
      <c r="Q17" s="669"/>
      <c r="R17" s="670"/>
    </row>
    <row r="18" spans="1:24" s="62" customFormat="1" ht="40.5" customHeight="1">
      <c r="A18" s="57">
        <v>5</v>
      </c>
      <c r="B18" s="58" t="s">
        <v>264</v>
      </c>
      <c r="C18" s="59">
        <v>2332000</v>
      </c>
      <c r="D18" s="59"/>
      <c r="E18" s="59"/>
      <c r="F18" s="61">
        <v>2332000</v>
      </c>
      <c r="G18" s="59">
        <v>0</v>
      </c>
      <c r="H18" s="277">
        <v>0</v>
      </c>
      <c r="I18" s="59">
        <v>0</v>
      </c>
      <c r="J18" s="277">
        <v>0</v>
      </c>
      <c r="K18" s="277"/>
      <c r="L18" s="277">
        <v>0</v>
      </c>
      <c r="M18" s="61">
        <v>0</v>
      </c>
      <c r="N18" s="277">
        <v>0</v>
      </c>
      <c r="O18" s="277">
        <v>2332000</v>
      </c>
      <c r="P18" s="669"/>
      <c r="Q18" s="669"/>
      <c r="R18" s="670"/>
    </row>
    <row r="19" spans="1:24" s="62" customFormat="1" ht="40.5" customHeight="1">
      <c r="A19" s="57">
        <v>6</v>
      </c>
      <c r="B19" s="58" t="s">
        <v>280</v>
      </c>
      <c r="C19" s="59">
        <v>2245000</v>
      </c>
      <c r="D19" s="59"/>
      <c r="E19" s="59"/>
      <c r="F19" s="61">
        <v>2245000</v>
      </c>
      <c r="G19" s="59">
        <v>0</v>
      </c>
      <c r="H19" s="277">
        <v>0</v>
      </c>
      <c r="I19" s="59">
        <v>0</v>
      </c>
      <c r="J19" s="277">
        <v>0</v>
      </c>
      <c r="K19" s="277"/>
      <c r="L19" s="277">
        <v>0</v>
      </c>
      <c r="M19" s="61">
        <v>0</v>
      </c>
      <c r="N19" s="277">
        <v>0</v>
      </c>
      <c r="O19" s="277">
        <v>2245000</v>
      </c>
      <c r="P19" s="669"/>
      <c r="Q19" s="669"/>
      <c r="R19" s="670"/>
    </row>
    <row r="20" spans="1:24" s="149" customFormat="1" ht="60.75">
      <c r="A20" s="57">
        <v>7</v>
      </c>
      <c r="B20" s="58" t="s">
        <v>283</v>
      </c>
      <c r="C20" s="59">
        <v>2331600</v>
      </c>
      <c r="D20" s="59"/>
      <c r="E20" s="59"/>
      <c r="F20" s="61">
        <v>2331600</v>
      </c>
      <c r="G20" s="59">
        <v>0</v>
      </c>
      <c r="H20" s="277">
        <v>0</v>
      </c>
      <c r="I20" s="59">
        <v>0</v>
      </c>
      <c r="J20" s="277">
        <v>0</v>
      </c>
      <c r="K20" s="277"/>
      <c r="L20" s="277">
        <v>0</v>
      </c>
      <c r="M20" s="61">
        <v>0</v>
      </c>
      <c r="N20" s="277">
        <v>0</v>
      </c>
      <c r="O20" s="277">
        <v>2331600</v>
      </c>
      <c r="P20" s="669"/>
      <c r="Q20" s="669"/>
      <c r="R20" s="670"/>
      <c r="S20" s="62"/>
      <c r="T20" s="62"/>
      <c r="U20" s="62"/>
      <c r="V20" s="62"/>
      <c r="W20" s="62"/>
      <c r="X20" s="62"/>
    </row>
    <row r="21" spans="1:24" s="62" customFormat="1" ht="40.5">
      <c r="A21" s="57">
        <v>8</v>
      </c>
      <c r="B21" s="58" t="s">
        <v>285</v>
      </c>
      <c r="C21" s="59">
        <v>813000</v>
      </c>
      <c r="D21" s="59"/>
      <c r="E21" s="59"/>
      <c r="F21" s="61">
        <v>813000</v>
      </c>
      <c r="G21" s="59">
        <v>0</v>
      </c>
      <c r="H21" s="277">
        <v>0</v>
      </c>
      <c r="I21" s="59">
        <v>0</v>
      </c>
      <c r="J21" s="277">
        <v>0</v>
      </c>
      <c r="K21" s="277"/>
      <c r="L21" s="277">
        <v>0</v>
      </c>
      <c r="M21" s="61">
        <v>0</v>
      </c>
      <c r="N21" s="277">
        <v>0</v>
      </c>
      <c r="O21" s="277">
        <v>813000</v>
      </c>
      <c r="P21" s="669"/>
      <c r="Q21" s="669"/>
      <c r="R21" s="670"/>
    </row>
    <row r="22" spans="1:24" s="62" customFormat="1" ht="40.5">
      <c r="A22" s="57">
        <v>9</v>
      </c>
      <c r="B22" s="63" t="s">
        <v>590</v>
      </c>
      <c r="C22" s="59">
        <v>1264000</v>
      </c>
      <c r="D22" s="61"/>
      <c r="E22" s="61"/>
      <c r="F22" s="61">
        <v>1264000</v>
      </c>
      <c r="G22" s="59">
        <v>0</v>
      </c>
      <c r="H22" s="277">
        <v>0</v>
      </c>
      <c r="I22" s="59">
        <v>0</v>
      </c>
      <c r="J22" s="277">
        <v>0</v>
      </c>
      <c r="K22" s="277"/>
      <c r="L22" s="277">
        <v>0</v>
      </c>
      <c r="M22" s="61">
        <v>0</v>
      </c>
      <c r="N22" s="277">
        <v>0</v>
      </c>
      <c r="O22" s="277">
        <v>1264000</v>
      </c>
      <c r="P22" s="665"/>
      <c r="Q22" s="665"/>
      <c r="R22" s="666"/>
      <c r="S22" s="64"/>
    </row>
    <row r="23" spans="1:24" s="62" customFormat="1" ht="27" customHeight="1">
      <c r="A23" s="57">
        <v>10</v>
      </c>
      <c r="B23" s="500" t="s">
        <v>287</v>
      </c>
      <c r="C23" s="59">
        <v>1708300</v>
      </c>
      <c r="D23" s="61"/>
      <c r="E23" s="61"/>
      <c r="F23" s="61">
        <v>1708300</v>
      </c>
      <c r="G23" s="59">
        <v>0</v>
      </c>
      <c r="H23" s="277">
        <v>0</v>
      </c>
      <c r="I23" s="59">
        <v>0</v>
      </c>
      <c r="J23" s="277">
        <v>0</v>
      </c>
      <c r="K23" s="277"/>
      <c r="L23" s="277">
        <v>0</v>
      </c>
      <c r="M23" s="61">
        <v>0</v>
      </c>
      <c r="N23" s="277">
        <v>0</v>
      </c>
      <c r="O23" s="277">
        <v>1708300</v>
      </c>
      <c r="P23" s="665"/>
      <c r="Q23" s="665"/>
      <c r="R23" s="666"/>
      <c r="S23" s="64"/>
    </row>
    <row r="24" spans="1:24" s="62" customFormat="1" ht="40.5">
      <c r="A24" s="57">
        <v>11</v>
      </c>
      <c r="B24" s="58" t="s">
        <v>289</v>
      </c>
      <c r="C24" s="59">
        <v>15000000</v>
      </c>
      <c r="D24" s="59"/>
      <c r="E24" s="59"/>
      <c r="F24" s="61">
        <v>15000000</v>
      </c>
      <c r="G24" s="59">
        <v>0</v>
      </c>
      <c r="H24" s="277">
        <v>0</v>
      </c>
      <c r="I24" s="59">
        <v>0</v>
      </c>
      <c r="J24" s="277">
        <v>0</v>
      </c>
      <c r="K24" s="277"/>
      <c r="L24" s="277">
        <v>0</v>
      </c>
      <c r="M24" s="61">
        <v>0</v>
      </c>
      <c r="N24" s="277">
        <v>0</v>
      </c>
      <c r="O24" s="277">
        <v>15000000</v>
      </c>
      <c r="P24" s="669"/>
      <c r="Q24" s="669"/>
      <c r="R24" s="670"/>
    </row>
    <row r="25" spans="1:24" s="62" customFormat="1" ht="40.5">
      <c r="A25" s="57">
        <v>12</v>
      </c>
      <c r="B25" s="58" t="s">
        <v>290</v>
      </c>
      <c r="C25" s="59">
        <v>14500500</v>
      </c>
      <c r="D25" s="59">
        <v>-1180500</v>
      </c>
      <c r="E25" s="59"/>
      <c r="F25" s="61">
        <v>13320000</v>
      </c>
      <c r="G25" s="59">
        <v>0</v>
      </c>
      <c r="H25" s="277">
        <v>0</v>
      </c>
      <c r="I25" s="59">
        <v>13320000</v>
      </c>
      <c r="J25" s="277">
        <v>100</v>
      </c>
      <c r="K25" s="277"/>
      <c r="L25" s="277">
        <v>0</v>
      </c>
      <c r="M25" s="61">
        <v>13320000</v>
      </c>
      <c r="N25" s="277">
        <v>100</v>
      </c>
      <c r="O25" s="277">
        <v>0</v>
      </c>
      <c r="P25" s="669"/>
      <c r="Q25" s="669"/>
      <c r="R25" s="670"/>
    </row>
    <row r="26" spans="1:24" s="62" customFormat="1" ht="40.5">
      <c r="A26" s="57">
        <v>13</v>
      </c>
      <c r="B26" s="58" t="s">
        <v>241</v>
      </c>
      <c r="C26" s="59">
        <v>4170000</v>
      </c>
      <c r="D26" s="59">
        <v>-170000</v>
      </c>
      <c r="E26" s="59"/>
      <c r="F26" s="61">
        <v>4000000</v>
      </c>
      <c r="G26" s="59">
        <v>0</v>
      </c>
      <c r="H26" s="277">
        <v>0</v>
      </c>
      <c r="I26" s="59">
        <v>4000000</v>
      </c>
      <c r="J26" s="277">
        <v>100</v>
      </c>
      <c r="K26" s="277"/>
      <c r="L26" s="277">
        <v>0</v>
      </c>
      <c r="M26" s="61">
        <v>4000000</v>
      </c>
      <c r="N26" s="277">
        <v>100</v>
      </c>
      <c r="O26" s="277">
        <v>0</v>
      </c>
      <c r="P26" s="669"/>
      <c r="Q26" s="669"/>
      <c r="R26" s="670"/>
    </row>
    <row r="27" spans="1:24" s="62" customFormat="1" ht="40.5">
      <c r="A27" s="57">
        <v>14</v>
      </c>
      <c r="B27" s="58" t="s">
        <v>240</v>
      </c>
      <c r="C27" s="59">
        <v>4193000</v>
      </c>
      <c r="D27" s="59">
        <v>-298000</v>
      </c>
      <c r="E27" s="59"/>
      <c r="F27" s="61">
        <v>3895000</v>
      </c>
      <c r="G27" s="59">
        <v>0</v>
      </c>
      <c r="H27" s="277">
        <v>0</v>
      </c>
      <c r="I27" s="59">
        <v>3895000</v>
      </c>
      <c r="J27" s="277">
        <v>100</v>
      </c>
      <c r="K27" s="277"/>
      <c r="L27" s="277">
        <v>0</v>
      </c>
      <c r="M27" s="61">
        <v>3895000</v>
      </c>
      <c r="N27" s="277">
        <v>100</v>
      </c>
      <c r="O27" s="277">
        <v>0</v>
      </c>
      <c r="P27" s="669"/>
      <c r="Q27" s="669"/>
      <c r="R27" s="670"/>
    </row>
    <row r="28" spans="1:24" s="62" customFormat="1" ht="40.5">
      <c r="A28" s="57">
        <v>15</v>
      </c>
      <c r="B28" s="58" t="s">
        <v>276</v>
      </c>
      <c r="C28" s="59">
        <v>735000</v>
      </c>
      <c r="D28" s="59">
        <v>-169000</v>
      </c>
      <c r="E28" s="59"/>
      <c r="F28" s="61">
        <v>566000</v>
      </c>
      <c r="G28" s="59">
        <v>0</v>
      </c>
      <c r="H28" s="277">
        <v>0</v>
      </c>
      <c r="I28" s="59">
        <v>566000</v>
      </c>
      <c r="J28" s="277">
        <v>100</v>
      </c>
      <c r="K28" s="277"/>
      <c r="L28" s="277">
        <v>0</v>
      </c>
      <c r="M28" s="61">
        <v>566000</v>
      </c>
      <c r="N28" s="277">
        <v>100</v>
      </c>
      <c r="O28" s="277">
        <v>0</v>
      </c>
      <c r="P28" s="669"/>
      <c r="Q28" s="669"/>
      <c r="R28" s="670"/>
    </row>
    <row r="29" spans="1:24" s="62" customFormat="1" ht="40.5" customHeight="1">
      <c r="A29" s="57">
        <v>16</v>
      </c>
      <c r="B29" s="58" t="s">
        <v>236</v>
      </c>
      <c r="C29" s="59">
        <v>342000</v>
      </c>
      <c r="D29" s="59"/>
      <c r="E29" s="59"/>
      <c r="F29" s="61">
        <v>342000</v>
      </c>
      <c r="G29" s="59">
        <v>0</v>
      </c>
      <c r="H29" s="277">
        <v>0</v>
      </c>
      <c r="I29" s="59">
        <v>342000</v>
      </c>
      <c r="J29" s="277">
        <v>100</v>
      </c>
      <c r="K29" s="277"/>
      <c r="L29" s="277">
        <v>0</v>
      </c>
      <c r="M29" s="61">
        <v>342000</v>
      </c>
      <c r="N29" s="277">
        <v>100</v>
      </c>
      <c r="O29" s="277">
        <v>0</v>
      </c>
      <c r="P29" s="669"/>
      <c r="Q29" s="669"/>
      <c r="R29" s="670"/>
    </row>
    <row r="30" spans="1:24" s="62" customFormat="1" ht="40.5">
      <c r="A30" s="57">
        <v>17</v>
      </c>
      <c r="B30" s="58" t="s">
        <v>244</v>
      </c>
      <c r="C30" s="59">
        <v>2567000</v>
      </c>
      <c r="D30" s="59">
        <v>-167001</v>
      </c>
      <c r="E30" s="59"/>
      <c r="F30" s="61">
        <v>2399999</v>
      </c>
      <c r="G30" s="59">
        <v>0</v>
      </c>
      <c r="H30" s="277">
        <v>0</v>
      </c>
      <c r="I30" s="59">
        <v>2399999</v>
      </c>
      <c r="J30" s="277">
        <v>100</v>
      </c>
      <c r="K30" s="277"/>
      <c r="L30" s="277">
        <v>0</v>
      </c>
      <c r="M30" s="61">
        <v>2399999</v>
      </c>
      <c r="N30" s="277">
        <v>100</v>
      </c>
      <c r="O30" s="277">
        <v>0</v>
      </c>
      <c r="P30" s="669"/>
      <c r="Q30" s="669"/>
      <c r="R30" s="670"/>
    </row>
    <row r="31" spans="1:24" s="62" customFormat="1" ht="40.5" customHeight="1">
      <c r="A31" s="57">
        <v>18</v>
      </c>
      <c r="B31" s="58" t="s">
        <v>278</v>
      </c>
      <c r="C31" s="59">
        <v>2299000</v>
      </c>
      <c r="D31" s="59">
        <v>-350000</v>
      </c>
      <c r="E31" s="59"/>
      <c r="F31" s="61">
        <v>1949000</v>
      </c>
      <c r="G31" s="59">
        <v>0</v>
      </c>
      <c r="H31" s="277">
        <v>0</v>
      </c>
      <c r="I31" s="59">
        <v>1949000</v>
      </c>
      <c r="J31" s="277">
        <v>100</v>
      </c>
      <c r="K31" s="277"/>
      <c r="L31" s="277">
        <v>0</v>
      </c>
      <c r="M31" s="61">
        <v>1949000</v>
      </c>
      <c r="N31" s="277">
        <v>100</v>
      </c>
      <c r="O31" s="277">
        <v>0</v>
      </c>
      <c r="P31" s="665"/>
      <c r="Q31" s="669"/>
      <c r="R31" s="670"/>
    </row>
    <row r="32" spans="1:24" s="62" customFormat="1" ht="40.5">
      <c r="A32" s="57">
        <v>19</v>
      </c>
      <c r="B32" s="58" t="s">
        <v>254</v>
      </c>
      <c r="C32" s="148">
        <v>1676500</v>
      </c>
      <c r="D32" s="148">
        <v>-226500</v>
      </c>
      <c r="E32" s="148"/>
      <c r="F32" s="332">
        <v>1450000</v>
      </c>
      <c r="G32" s="59">
        <v>0</v>
      </c>
      <c r="H32" s="277">
        <v>0</v>
      </c>
      <c r="I32" s="148">
        <v>1450000</v>
      </c>
      <c r="J32" s="277">
        <v>100</v>
      </c>
      <c r="K32" s="277"/>
      <c r="L32" s="277">
        <v>0</v>
      </c>
      <c r="M32" s="61">
        <v>1450000</v>
      </c>
      <c r="N32" s="277">
        <v>100</v>
      </c>
      <c r="O32" s="277">
        <v>0</v>
      </c>
      <c r="P32" s="669"/>
      <c r="Q32" s="673"/>
      <c r="R32" s="674"/>
      <c r="S32" s="149"/>
      <c r="T32" s="149"/>
      <c r="U32" s="149"/>
      <c r="V32" s="149"/>
      <c r="W32" s="149"/>
      <c r="X32" s="149"/>
    </row>
    <row r="33" spans="1:18" s="62" customFormat="1" ht="40.5" customHeight="1">
      <c r="A33" s="57">
        <v>20</v>
      </c>
      <c r="B33" s="58" t="s">
        <v>267</v>
      </c>
      <c r="C33" s="59">
        <v>608600</v>
      </c>
      <c r="D33" s="59">
        <v>-120600</v>
      </c>
      <c r="E33" s="59"/>
      <c r="F33" s="61">
        <v>488000</v>
      </c>
      <c r="G33" s="59">
        <v>0</v>
      </c>
      <c r="H33" s="277">
        <v>0</v>
      </c>
      <c r="I33" s="59">
        <v>488000</v>
      </c>
      <c r="J33" s="277">
        <v>100</v>
      </c>
      <c r="K33" s="277"/>
      <c r="L33" s="277">
        <v>0</v>
      </c>
      <c r="M33" s="61">
        <v>488000</v>
      </c>
      <c r="N33" s="277">
        <v>100</v>
      </c>
      <c r="O33" s="277">
        <v>0</v>
      </c>
      <c r="P33" s="669"/>
      <c r="Q33" s="669"/>
      <c r="R33" s="670"/>
    </row>
    <row r="34" spans="1:18" s="62" customFormat="1" ht="40.5">
      <c r="A34" s="57">
        <v>21</v>
      </c>
      <c r="B34" s="58" t="s">
        <v>271</v>
      </c>
      <c r="C34" s="59">
        <v>2350000</v>
      </c>
      <c r="D34" s="59">
        <v>-100000</v>
      </c>
      <c r="E34" s="59"/>
      <c r="F34" s="61">
        <v>2250000</v>
      </c>
      <c r="G34" s="59">
        <v>0</v>
      </c>
      <c r="H34" s="277">
        <v>0</v>
      </c>
      <c r="I34" s="59">
        <v>2250000</v>
      </c>
      <c r="J34" s="277">
        <v>100</v>
      </c>
      <c r="K34" s="277"/>
      <c r="L34" s="277">
        <v>0</v>
      </c>
      <c r="M34" s="61">
        <v>2250000</v>
      </c>
      <c r="N34" s="277">
        <v>100</v>
      </c>
      <c r="O34" s="277">
        <v>0</v>
      </c>
      <c r="P34" s="669"/>
      <c r="Q34" s="669"/>
      <c r="R34" s="670"/>
    </row>
    <row r="35" spans="1:18" s="62" customFormat="1" ht="40.5">
      <c r="A35" s="57">
        <v>22</v>
      </c>
      <c r="B35" s="58" t="s">
        <v>272</v>
      </c>
      <c r="C35" s="59">
        <v>1300000</v>
      </c>
      <c r="D35" s="59">
        <v>-220125</v>
      </c>
      <c r="E35" s="59"/>
      <c r="F35" s="61">
        <v>1079875</v>
      </c>
      <c r="G35" s="59">
        <v>0</v>
      </c>
      <c r="H35" s="277">
        <v>0</v>
      </c>
      <c r="I35" s="59">
        <v>1079875</v>
      </c>
      <c r="J35" s="277">
        <v>100</v>
      </c>
      <c r="K35" s="277"/>
      <c r="L35" s="277">
        <v>0</v>
      </c>
      <c r="M35" s="61">
        <v>1079875</v>
      </c>
      <c r="N35" s="277">
        <v>100</v>
      </c>
      <c r="O35" s="277">
        <v>0</v>
      </c>
      <c r="P35" s="669"/>
      <c r="Q35" s="669"/>
      <c r="R35" s="670"/>
    </row>
    <row r="36" spans="1:18" s="62" customFormat="1" ht="60.75">
      <c r="A36" s="57">
        <v>23</v>
      </c>
      <c r="B36" s="58" t="s">
        <v>277</v>
      </c>
      <c r="C36" s="59">
        <v>3702800</v>
      </c>
      <c r="D36" s="59">
        <v>-441001.42</v>
      </c>
      <c r="E36" s="59"/>
      <c r="F36" s="61">
        <v>3261798.58</v>
      </c>
      <c r="G36" s="59">
        <v>1381368.58</v>
      </c>
      <c r="H36" s="277">
        <v>42.349904389252629</v>
      </c>
      <c r="I36" s="59">
        <v>1880430</v>
      </c>
      <c r="J36" s="277">
        <v>57.650095610747364</v>
      </c>
      <c r="K36" s="277"/>
      <c r="L36" s="277">
        <v>0</v>
      </c>
      <c r="M36" s="61">
        <v>3261798.58</v>
      </c>
      <c r="N36" s="277">
        <v>100</v>
      </c>
      <c r="O36" s="277">
        <v>0</v>
      </c>
      <c r="P36" s="665"/>
      <c r="Q36" s="669"/>
      <c r="R36" s="670"/>
    </row>
    <row r="37" spans="1:18" s="62" customFormat="1" ht="40.5">
      <c r="A37" s="57">
        <v>24</v>
      </c>
      <c r="B37" s="58" t="s">
        <v>591</v>
      </c>
      <c r="C37" s="59">
        <v>2210100</v>
      </c>
      <c r="D37" s="59">
        <v>-232331</v>
      </c>
      <c r="E37" s="59"/>
      <c r="F37" s="61">
        <v>1977769</v>
      </c>
      <c r="G37" s="59">
        <v>1305327.54</v>
      </c>
      <c r="H37" s="277">
        <v>66</v>
      </c>
      <c r="I37" s="59">
        <v>672441.46</v>
      </c>
      <c r="J37" s="277">
        <v>34</v>
      </c>
      <c r="K37" s="277"/>
      <c r="L37" s="277">
        <v>0</v>
      </c>
      <c r="M37" s="61">
        <v>1977769</v>
      </c>
      <c r="N37" s="277">
        <v>100</v>
      </c>
      <c r="O37" s="277">
        <v>0</v>
      </c>
      <c r="P37" s="665"/>
      <c r="Q37" s="669"/>
      <c r="R37" s="670"/>
    </row>
    <row r="38" spans="1:18" s="62" customFormat="1" ht="40.5">
      <c r="A38" s="57">
        <v>25</v>
      </c>
      <c r="B38" s="58" t="s">
        <v>402</v>
      </c>
      <c r="C38" s="59">
        <v>372000</v>
      </c>
      <c r="D38" s="59">
        <v>-2000</v>
      </c>
      <c r="E38" s="59"/>
      <c r="F38" s="61">
        <v>370000</v>
      </c>
      <c r="G38" s="59">
        <v>370000</v>
      </c>
      <c r="H38" s="277">
        <v>100</v>
      </c>
      <c r="I38" s="59"/>
      <c r="J38" s="277">
        <v>0</v>
      </c>
      <c r="K38" s="277"/>
      <c r="L38" s="277">
        <v>0</v>
      </c>
      <c r="M38" s="61">
        <v>370000</v>
      </c>
      <c r="N38" s="277">
        <v>100</v>
      </c>
      <c r="O38" s="277">
        <v>0</v>
      </c>
      <c r="P38" s="669"/>
      <c r="Q38" s="669"/>
      <c r="R38" s="670"/>
    </row>
    <row r="39" spans="1:18" s="62" customFormat="1" ht="40.5" customHeight="1">
      <c r="A39" s="57">
        <v>26</v>
      </c>
      <c r="B39" s="66" t="s">
        <v>259</v>
      </c>
      <c r="C39" s="59">
        <v>555000</v>
      </c>
      <c r="D39" s="60">
        <v>-125000</v>
      </c>
      <c r="E39" s="60"/>
      <c r="F39" s="61">
        <v>430000</v>
      </c>
      <c r="G39" s="60">
        <v>430000</v>
      </c>
      <c r="H39" s="287">
        <v>100</v>
      </c>
      <c r="I39" s="60"/>
      <c r="J39" s="277">
        <v>0</v>
      </c>
      <c r="K39" s="277"/>
      <c r="L39" s="277">
        <v>0</v>
      </c>
      <c r="M39" s="61">
        <v>430000</v>
      </c>
      <c r="N39" s="277">
        <v>100</v>
      </c>
      <c r="O39" s="277">
        <v>0</v>
      </c>
      <c r="P39" s="669"/>
      <c r="Q39" s="662"/>
      <c r="R39" s="675"/>
    </row>
    <row r="40" spans="1:18" s="62" customFormat="1" ht="40.5">
      <c r="A40" s="57">
        <v>27</v>
      </c>
      <c r="B40" s="58" t="s">
        <v>279</v>
      </c>
      <c r="C40" s="59">
        <v>950000</v>
      </c>
      <c r="D40" s="59">
        <v>-220000</v>
      </c>
      <c r="E40" s="59"/>
      <c r="F40" s="61">
        <v>730000</v>
      </c>
      <c r="G40" s="59">
        <v>730000</v>
      </c>
      <c r="H40" s="277">
        <v>100</v>
      </c>
      <c r="I40" s="59"/>
      <c r="J40" s="277">
        <v>0</v>
      </c>
      <c r="K40" s="277"/>
      <c r="L40" s="277">
        <v>0</v>
      </c>
      <c r="M40" s="61">
        <v>730000</v>
      </c>
      <c r="N40" s="277">
        <v>100</v>
      </c>
      <c r="O40" s="277">
        <v>0</v>
      </c>
      <c r="P40" s="669"/>
      <c r="Q40" s="669"/>
      <c r="R40" s="670"/>
    </row>
    <row r="41" spans="1:18" s="62" customFormat="1" ht="40.5">
      <c r="A41" s="57">
        <v>28</v>
      </c>
      <c r="B41" s="58" t="s">
        <v>242</v>
      </c>
      <c r="C41" s="59">
        <v>221000</v>
      </c>
      <c r="D41" s="59">
        <v>-19000</v>
      </c>
      <c r="E41" s="59"/>
      <c r="F41" s="61">
        <v>202000</v>
      </c>
      <c r="G41" s="59">
        <v>202000</v>
      </c>
      <c r="H41" s="277">
        <v>100</v>
      </c>
      <c r="I41" s="59"/>
      <c r="J41" s="277">
        <v>0</v>
      </c>
      <c r="K41" s="277"/>
      <c r="L41" s="277">
        <v>0</v>
      </c>
      <c r="M41" s="61">
        <v>202000</v>
      </c>
      <c r="N41" s="277">
        <v>100</v>
      </c>
      <c r="O41" s="277">
        <v>0</v>
      </c>
      <c r="P41" s="669"/>
      <c r="Q41" s="669"/>
      <c r="R41" s="670"/>
    </row>
    <row r="42" spans="1:18" s="62" customFormat="1" ht="40.5" customHeight="1">
      <c r="A42" s="57">
        <v>29</v>
      </c>
      <c r="B42" s="58" t="s">
        <v>275</v>
      </c>
      <c r="C42" s="59">
        <v>440000</v>
      </c>
      <c r="D42" s="59"/>
      <c r="E42" s="59"/>
      <c r="F42" s="61">
        <v>440000</v>
      </c>
      <c r="G42" s="59">
        <v>440000</v>
      </c>
      <c r="H42" s="277">
        <v>100</v>
      </c>
      <c r="I42" s="59"/>
      <c r="J42" s="277">
        <v>0</v>
      </c>
      <c r="K42" s="277"/>
      <c r="L42" s="277">
        <v>0</v>
      </c>
      <c r="M42" s="61">
        <v>440000</v>
      </c>
      <c r="N42" s="277">
        <v>100</v>
      </c>
      <c r="O42" s="277">
        <v>0</v>
      </c>
      <c r="P42" s="669"/>
      <c r="Q42" s="669"/>
      <c r="R42" s="670"/>
    </row>
    <row r="43" spans="1:18" s="62" customFormat="1" ht="40.5">
      <c r="A43" s="57">
        <v>30</v>
      </c>
      <c r="B43" s="58" t="s">
        <v>243</v>
      </c>
      <c r="C43" s="59">
        <v>257300</v>
      </c>
      <c r="D43" s="59"/>
      <c r="E43" s="59"/>
      <c r="F43" s="61">
        <v>257300</v>
      </c>
      <c r="G43" s="59">
        <v>257300</v>
      </c>
      <c r="H43" s="277">
        <v>100</v>
      </c>
      <c r="I43" s="59"/>
      <c r="J43" s="277">
        <v>0</v>
      </c>
      <c r="K43" s="277"/>
      <c r="L43" s="277">
        <v>0</v>
      </c>
      <c r="M43" s="61">
        <v>257300</v>
      </c>
      <c r="N43" s="277">
        <v>100</v>
      </c>
      <c r="O43" s="277">
        <v>0</v>
      </c>
      <c r="P43" s="669"/>
      <c r="Q43" s="669"/>
      <c r="R43" s="670"/>
    </row>
    <row r="44" spans="1:18" s="62" customFormat="1" ht="40.5" customHeight="1">
      <c r="A44" s="57">
        <v>31</v>
      </c>
      <c r="B44" s="58" t="s">
        <v>228</v>
      </c>
      <c r="C44" s="59">
        <v>191500</v>
      </c>
      <c r="D44" s="59"/>
      <c r="E44" s="59"/>
      <c r="F44" s="61">
        <v>191500</v>
      </c>
      <c r="G44" s="59">
        <v>191500</v>
      </c>
      <c r="H44" s="277">
        <v>100</v>
      </c>
      <c r="I44" s="59"/>
      <c r="J44" s="277">
        <v>0</v>
      </c>
      <c r="K44" s="277"/>
      <c r="L44" s="277">
        <v>0</v>
      </c>
      <c r="M44" s="61">
        <v>191500</v>
      </c>
      <c r="N44" s="277">
        <v>100</v>
      </c>
      <c r="O44" s="277">
        <v>0</v>
      </c>
      <c r="P44" s="669"/>
      <c r="Q44" s="669"/>
      <c r="R44" s="670"/>
    </row>
    <row r="45" spans="1:18" s="62" customFormat="1" ht="60.75">
      <c r="A45" s="57">
        <v>32</v>
      </c>
      <c r="B45" s="58" t="s">
        <v>284</v>
      </c>
      <c r="C45" s="59">
        <v>258000</v>
      </c>
      <c r="D45" s="59"/>
      <c r="E45" s="59"/>
      <c r="F45" s="61">
        <v>258000</v>
      </c>
      <c r="G45" s="59">
        <v>258000</v>
      </c>
      <c r="H45" s="277">
        <v>100</v>
      </c>
      <c r="I45" s="59"/>
      <c r="J45" s="277">
        <v>0</v>
      </c>
      <c r="K45" s="277"/>
      <c r="L45" s="277">
        <v>0</v>
      </c>
      <c r="M45" s="61">
        <v>258000</v>
      </c>
      <c r="N45" s="277">
        <v>100</v>
      </c>
      <c r="O45" s="277">
        <v>0</v>
      </c>
      <c r="P45" s="669"/>
      <c r="Q45" s="669"/>
      <c r="R45" s="670"/>
    </row>
    <row r="46" spans="1:18" s="62" customFormat="1" ht="40.5" customHeight="1">
      <c r="A46" s="57">
        <v>33</v>
      </c>
      <c r="B46" s="58" t="s">
        <v>273</v>
      </c>
      <c r="C46" s="59">
        <v>457000</v>
      </c>
      <c r="D46" s="59"/>
      <c r="E46" s="59"/>
      <c r="F46" s="61">
        <v>457000</v>
      </c>
      <c r="G46" s="59">
        <v>457000</v>
      </c>
      <c r="H46" s="277">
        <v>100</v>
      </c>
      <c r="I46" s="59"/>
      <c r="J46" s="277">
        <v>0</v>
      </c>
      <c r="K46" s="277"/>
      <c r="L46" s="277">
        <v>0</v>
      </c>
      <c r="M46" s="61">
        <v>457000</v>
      </c>
      <c r="N46" s="277">
        <v>100</v>
      </c>
      <c r="O46" s="277">
        <v>0</v>
      </c>
      <c r="P46" s="669"/>
      <c r="Q46" s="669"/>
      <c r="R46" s="670"/>
    </row>
    <row r="47" spans="1:18" s="62" customFormat="1" ht="40.5" customHeight="1">
      <c r="A47" s="57">
        <v>34</v>
      </c>
      <c r="B47" s="58" t="s">
        <v>274</v>
      </c>
      <c r="C47" s="59">
        <v>494000</v>
      </c>
      <c r="D47" s="59">
        <v>-37000</v>
      </c>
      <c r="E47" s="59"/>
      <c r="F47" s="61">
        <v>457000</v>
      </c>
      <c r="G47" s="59">
        <v>457000</v>
      </c>
      <c r="H47" s="277">
        <v>100</v>
      </c>
      <c r="I47" s="59"/>
      <c r="J47" s="277">
        <v>0</v>
      </c>
      <c r="K47" s="277"/>
      <c r="L47" s="277">
        <v>0</v>
      </c>
      <c r="M47" s="61">
        <v>457000</v>
      </c>
      <c r="N47" s="277">
        <v>100</v>
      </c>
      <c r="O47" s="277">
        <v>0</v>
      </c>
      <c r="P47" s="669"/>
      <c r="Q47" s="669"/>
      <c r="R47" s="670"/>
    </row>
    <row r="48" spans="1:18" s="62" customFormat="1" ht="40.5">
      <c r="A48" s="57">
        <v>35</v>
      </c>
      <c r="B48" s="58" t="s">
        <v>260</v>
      </c>
      <c r="C48" s="59">
        <v>28500</v>
      </c>
      <c r="D48" s="59"/>
      <c r="E48" s="59"/>
      <c r="F48" s="61">
        <v>28500</v>
      </c>
      <c r="G48" s="59">
        <v>28500</v>
      </c>
      <c r="H48" s="277">
        <v>100</v>
      </c>
      <c r="I48" s="59"/>
      <c r="J48" s="277">
        <v>0</v>
      </c>
      <c r="K48" s="277"/>
      <c r="L48" s="277">
        <v>0</v>
      </c>
      <c r="M48" s="61">
        <v>28500</v>
      </c>
      <c r="N48" s="277">
        <v>100</v>
      </c>
      <c r="O48" s="277">
        <v>0</v>
      </c>
      <c r="P48" s="669"/>
      <c r="Q48" s="669"/>
      <c r="R48" s="670"/>
    </row>
    <row r="49" spans="1:18" s="62" customFormat="1" ht="40.5">
      <c r="A49" s="57">
        <v>36</v>
      </c>
      <c r="B49" s="58" t="s">
        <v>250</v>
      </c>
      <c r="C49" s="59">
        <v>595900</v>
      </c>
      <c r="D49" s="59">
        <v>-128560.6</v>
      </c>
      <c r="E49" s="59"/>
      <c r="F49" s="61">
        <v>467339.4</v>
      </c>
      <c r="G49" s="59">
        <v>467339.4</v>
      </c>
      <c r="H49" s="277">
        <v>100</v>
      </c>
      <c r="I49" s="59"/>
      <c r="J49" s="277">
        <v>0</v>
      </c>
      <c r="K49" s="277"/>
      <c r="L49" s="277">
        <v>0</v>
      </c>
      <c r="M49" s="61">
        <v>467339.4</v>
      </c>
      <c r="N49" s="277">
        <v>100</v>
      </c>
      <c r="O49" s="277">
        <v>0</v>
      </c>
      <c r="P49" s="669"/>
      <c r="Q49" s="669"/>
      <c r="R49" s="670"/>
    </row>
    <row r="50" spans="1:18" s="62" customFormat="1" ht="40.5">
      <c r="A50" s="57">
        <v>37</v>
      </c>
      <c r="B50" s="58" t="s">
        <v>256</v>
      </c>
      <c r="C50" s="59">
        <v>246700</v>
      </c>
      <c r="D50" s="59"/>
      <c r="E50" s="59"/>
      <c r="F50" s="61">
        <v>246700</v>
      </c>
      <c r="G50" s="59">
        <v>246700</v>
      </c>
      <c r="H50" s="277">
        <v>100</v>
      </c>
      <c r="I50" s="59"/>
      <c r="J50" s="277">
        <v>0</v>
      </c>
      <c r="K50" s="277"/>
      <c r="L50" s="277">
        <v>0</v>
      </c>
      <c r="M50" s="61">
        <v>246700</v>
      </c>
      <c r="N50" s="277">
        <v>100</v>
      </c>
      <c r="O50" s="277">
        <v>0</v>
      </c>
      <c r="P50" s="669"/>
      <c r="Q50" s="669"/>
      <c r="R50" s="670"/>
    </row>
    <row r="51" spans="1:18" s="62" customFormat="1" ht="40.5">
      <c r="A51" s="57">
        <v>38</v>
      </c>
      <c r="B51" s="58" t="s">
        <v>248</v>
      </c>
      <c r="C51" s="59">
        <v>475200</v>
      </c>
      <c r="D51" s="59"/>
      <c r="E51" s="59"/>
      <c r="F51" s="61">
        <v>475200</v>
      </c>
      <c r="G51" s="59">
        <v>475200</v>
      </c>
      <c r="H51" s="277">
        <v>100</v>
      </c>
      <c r="I51" s="59"/>
      <c r="J51" s="277">
        <v>0</v>
      </c>
      <c r="K51" s="277"/>
      <c r="L51" s="277">
        <v>0</v>
      </c>
      <c r="M51" s="61">
        <v>475200</v>
      </c>
      <c r="N51" s="277">
        <v>100</v>
      </c>
      <c r="O51" s="277">
        <v>0</v>
      </c>
      <c r="P51" s="669"/>
      <c r="Q51" s="669"/>
      <c r="R51" s="670"/>
    </row>
    <row r="52" spans="1:18" s="62" customFormat="1" ht="40.5">
      <c r="A52" s="57">
        <v>39</v>
      </c>
      <c r="B52" s="66" t="s">
        <v>249</v>
      </c>
      <c r="C52" s="59">
        <v>459700</v>
      </c>
      <c r="D52" s="60">
        <v>-4500</v>
      </c>
      <c r="E52" s="60"/>
      <c r="F52" s="61">
        <v>455200</v>
      </c>
      <c r="G52" s="60">
        <v>455200</v>
      </c>
      <c r="H52" s="287">
        <v>100</v>
      </c>
      <c r="I52" s="60"/>
      <c r="J52" s="277">
        <v>0</v>
      </c>
      <c r="K52" s="277"/>
      <c r="L52" s="277">
        <v>0</v>
      </c>
      <c r="M52" s="61">
        <v>455200</v>
      </c>
      <c r="N52" s="287">
        <v>100</v>
      </c>
      <c r="O52" s="277">
        <v>0</v>
      </c>
      <c r="P52" s="669"/>
      <c r="Q52" s="662"/>
      <c r="R52" s="675"/>
    </row>
    <row r="53" spans="1:18" s="62" customFormat="1" ht="40.5">
      <c r="A53" s="57">
        <v>40</v>
      </c>
      <c r="B53" s="58" t="s">
        <v>257</v>
      </c>
      <c r="C53" s="59">
        <v>373000</v>
      </c>
      <c r="D53" s="59"/>
      <c r="E53" s="59"/>
      <c r="F53" s="61">
        <v>373000</v>
      </c>
      <c r="G53" s="59">
        <v>373000</v>
      </c>
      <c r="H53" s="277">
        <v>100</v>
      </c>
      <c r="I53" s="59"/>
      <c r="J53" s="277">
        <v>0</v>
      </c>
      <c r="K53" s="277"/>
      <c r="L53" s="277">
        <v>0</v>
      </c>
      <c r="M53" s="61">
        <v>373000</v>
      </c>
      <c r="N53" s="277">
        <v>100</v>
      </c>
      <c r="O53" s="277">
        <v>0</v>
      </c>
      <c r="P53" s="669"/>
      <c r="Q53" s="669"/>
      <c r="R53" s="670"/>
    </row>
    <row r="54" spans="1:18" s="62" customFormat="1" ht="40.5">
      <c r="A54" s="57">
        <v>41</v>
      </c>
      <c r="B54" s="58" t="s">
        <v>238</v>
      </c>
      <c r="C54" s="59">
        <v>855700</v>
      </c>
      <c r="D54" s="59">
        <v>-67851</v>
      </c>
      <c r="E54" s="59"/>
      <c r="F54" s="61">
        <v>787849</v>
      </c>
      <c r="G54" s="59">
        <v>787849</v>
      </c>
      <c r="H54" s="277">
        <v>100</v>
      </c>
      <c r="I54" s="59"/>
      <c r="J54" s="277">
        <v>0</v>
      </c>
      <c r="K54" s="277"/>
      <c r="L54" s="277">
        <v>0</v>
      </c>
      <c r="M54" s="61">
        <v>787849</v>
      </c>
      <c r="N54" s="277">
        <v>100</v>
      </c>
      <c r="O54" s="277">
        <v>0</v>
      </c>
      <c r="P54" s="669"/>
      <c r="Q54" s="669"/>
      <c r="R54" s="670"/>
    </row>
    <row r="55" spans="1:18" s="62" customFormat="1" ht="40.5">
      <c r="A55" s="57">
        <v>42</v>
      </c>
      <c r="B55" s="58" t="s">
        <v>251</v>
      </c>
      <c r="C55" s="59">
        <v>237000</v>
      </c>
      <c r="D55" s="59"/>
      <c r="E55" s="59"/>
      <c r="F55" s="61">
        <v>237000</v>
      </c>
      <c r="G55" s="59">
        <v>237000</v>
      </c>
      <c r="H55" s="277">
        <v>100</v>
      </c>
      <c r="I55" s="59"/>
      <c r="J55" s="277">
        <v>0</v>
      </c>
      <c r="K55" s="277"/>
      <c r="L55" s="277">
        <v>0</v>
      </c>
      <c r="M55" s="61">
        <v>237000</v>
      </c>
      <c r="N55" s="277">
        <v>100</v>
      </c>
      <c r="O55" s="277">
        <v>0</v>
      </c>
      <c r="P55" s="669"/>
      <c r="Q55" s="669"/>
      <c r="R55" s="670"/>
    </row>
    <row r="56" spans="1:18" s="62" customFormat="1" ht="40.5" customHeight="1">
      <c r="A56" s="57">
        <v>43</v>
      </c>
      <c r="B56" s="58" t="s">
        <v>258</v>
      </c>
      <c r="C56" s="59">
        <v>141400</v>
      </c>
      <c r="D56" s="59"/>
      <c r="E56" s="59"/>
      <c r="F56" s="61">
        <v>141400</v>
      </c>
      <c r="G56" s="59">
        <v>141400</v>
      </c>
      <c r="H56" s="277">
        <v>100</v>
      </c>
      <c r="I56" s="59">
        <v>0</v>
      </c>
      <c r="J56" s="277">
        <v>0</v>
      </c>
      <c r="K56" s="277"/>
      <c r="L56" s="277">
        <v>0</v>
      </c>
      <c r="M56" s="61">
        <v>141400</v>
      </c>
      <c r="N56" s="277">
        <v>100</v>
      </c>
      <c r="O56" s="277">
        <v>0</v>
      </c>
      <c r="P56" s="669"/>
      <c r="Q56" s="669"/>
      <c r="R56" s="670"/>
    </row>
    <row r="57" spans="1:18" s="62" customFormat="1" ht="40.5">
      <c r="A57" s="57">
        <v>44</v>
      </c>
      <c r="B57" s="58" t="s">
        <v>263</v>
      </c>
      <c r="C57" s="59">
        <v>619200</v>
      </c>
      <c r="D57" s="59">
        <v>-69200</v>
      </c>
      <c r="E57" s="59"/>
      <c r="F57" s="61">
        <v>550000</v>
      </c>
      <c r="G57" s="59">
        <v>550000</v>
      </c>
      <c r="H57" s="277">
        <v>100</v>
      </c>
      <c r="I57" s="59"/>
      <c r="J57" s="277">
        <v>0</v>
      </c>
      <c r="K57" s="277"/>
      <c r="L57" s="277">
        <v>0</v>
      </c>
      <c r="M57" s="61">
        <v>550000</v>
      </c>
      <c r="N57" s="277">
        <v>100</v>
      </c>
      <c r="O57" s="277">
        <v>0</v>
      </c>
      <c r="P57" s="669"/>
      <c r="Q57" s="669"/>
      <c r="R57" s="670"/>
    </row>
    <row r="58" spans="1:18" s="62" customFormat="1" ht="40.5" customHeight="1">
      <c r="A58" s="57">
        <v>45</v>
      </c>
      <c r="B58" s="58" t="s">
        <v>269</v>
      </c>
      <c r="C58" s="59">
        <v>199700</v>
      </c>
      <c r="D58" s="59"/>
      <c r="E58" s="59"/>
      <c r="F58" s="61">
        <v>199700</v>
      </c>
      <c r="G58" s="59">
        <v>199700</v>
      </c>
      <c r="H58" s="277">
        <v>100</v>
      </c>
      <c r="I58" s="59">
        <v>0</v>
      </c>
      <c r="J58" s="277">
        <v>0</v>
      </c>
      <c r="K58" s="277"/>
      <c r="L58" s="277">
        <v>0</v>
      </c>
      <c r="M58" s="61">
        <v>199700</v>
      </c>
      <c r="N58" s="277">
        <v>100</v>
      </c>
      <c r="O58" s="277">
        <v>0</v>
      </c>
      <c r="P58" s="669"/>
      <c r="Q58" s="669"/>
      <c r="R58" s="670"/>
    </row>
    <row r="59" spans="1:18" s="62" customFormat="1" ht="40.5">
      <c r="A59" s="57">
        <v>46</v>
      </c>
      <c r="B59" s="58" t="s">
        <v>282</v>
      </c>
      <c r="C59" s="59">
        <v>672400</v>
      </c>
      <c r="D59" s="59"/>
      <c r="E59" s="59"/>
      <c r="F59" s="61">
        <v>672400</v>
      </c>
      <c r="G59" s="59">
        <v>672400</v>
      </c>
      <c r="H59" s="277">
        <v>100</v>
      </c>
      <c r="I59" s="59">
        <v>0</v>
      </c>
      <c r="J59" s="277">
        <v>0</v>
      </c>
      <c r="K59" s="277"/>
      <c r="L59" s="277">
        <v>0</v>
      </c>
      <c r="M59" s="61">
        <v>672400</v>
      </c>
      <c r="N59" s="277">
        <v>100</v>
      </c>
      <c r="O59" s="277">
        <v>0</v>
      </c>
      <c r="P59" s="669"/>
      <c r="Q59" s="669"/>
      <c r="R59" s="670"/>
    </row>
    <row r="60" spans="1:18" s="62" customFormat="1" ht="40.5" customHeight="1">
      <c r="A60" s="57">
        <v>47</v>
      </c>
      <c r="B60" s="58" t="s">
        <v>253</v>
      </c>
      <c r="C60" s="59">
        <v>240000</v>
      </c>
      <c r="D60" s="59"/>
      <c r="E60" s="59"/>
      <c r="F60" s="61">
        <v>240000</v>
      </c>
      <c r="G60" s="59">
        <v>240000</v>
      </c>
      <c r="H60" s="277">
        <v>100</v>
      </c>
      <c r="I60" s="59"/>
      <c r="J60" s="277">
        <v>0</v>
      </c>
      <c r="K60" s="277"/>
      <c r="L60" s="277">
        <v>0</v>
      </c>
      <c r="M60" s="61">
        <v>240000</v>
      </c>
      <c r="N60" s="277">
        <v>100</v>
      </c>
      <c r="O60" s="277">
        <v>0</v>
      </c>
      <c r="P60" s="669"/>
      <c r="Q60" s="669"/>
      <c r="R60" s="670"/>
    </row>
    <row r="61" spans="1:18" s="62" customFormat="1" ht="40.5">
      <c r="A61" s="57">
        <v>48</v>
      </c>
      <c r="B61" s="58" t="s">
        <v>252</v>
      </c>
      <c r="C61" s="59">
        <v>392700</v>
      </c>
      <c r="D61" s="59"/>
      <c r="E61" s="59"/>
      <c r="F61" s="61">
        <v>392700</v>
      </c>
      <c r="G61" s="59">
        <v>392700</v>
      </c>
      <c r="H61" s="277">
        <v>100</v>
      </c>
      <c r="I61" s="59"/>
      <c r="J61" s="277">
        <v>0</v>
      </c>
      <c r="K61" s="277"/>
      <c r="L61" s="277">
        <v>0</v>
      </c>
      <c r="M61" s="61">
        <v>392700</v>
      </c>
      <c r="N61" s="277">
        <v>100</v>
      </c>
      <c r="O61" s="277">
        <v>0</v>
      </c>
      <c r="P61" s="669"/>
      <c r="Q61" s="669"/>
      <c r="R61" s="670"/>
    </row>
    <row r="62" spans="1:18" s="62" customFormat="1" ht="40.5" customHeight="1">
      <c r="A62" s="57">
        <v>49</v>
      </c>
      <c r="B62" s="58" t="s">
        <v>266</v>
      </c>
      <c r="C62" s="59">
        <v>620000</v>
      </c>
      <c r="D62" s="59"/>
      <c r="E62" s="59"/>
      <c r="F62" s="61">
        <v>620000</v>
      </c>
      <c r="G62" s="59">
        <v>620000</v>
      </c>
      <c r="H62" s="277">
        <v>100</v>
      </c>
      <c r="I62" s="59"/>
      <c r="J62" s="277">
        <v>0</v>
      </c>
      <c r="K62" s="277"/>
      <c r="L62" s="277">
        <v>0</v>
      </c>
      <c r="M62" s="61">
        <v>620000</v>
      </c>
      <c r="N62" s="277">
        <v>100</v>
      </c>
      <c r="O62" s="277">
        <v>0</v>
      </c>
      <c r="P62" s="669"/>
      <c r="Q62" s="669"/>
      <c r="R62" s="670"/>
    </row>
    <row r="63" spans="1:18" s="62" customFormat="1" ht="40.5" customHeight="1">
      <c r="A63" s="57">
        <v>50</v>
      </c>
      <c r="B63" s="58" t="s">
        <v>231</v>
      </c>
      <c r="C63" s="59">
        <v>496000</v>
      </c>
      <c r="D63" s="59"/>
      <c r="E63" s="59"/>
      <c r="F63" s="61">
        <v>496000</v>
      </c>
      <c r="G63" s="59">
        <v>496000</v>
      </c>
      <c r="H63" s="277">
        <v>100</v>
      </c>
      <c r="I63" s="59"/>
      <c r="J63" s="277">
        <v>0</v>
      </c>
      <c r="K63" s="277"/>
      <c r="L63" s="277">
        <v>0</v>
      </c>
      <c r="M63" s="61">
        <v>496000</v>
      </c>
      <c r="N63" s="277">
        <v>100</v>
      </c>
      <c r="O63" s="277">
        <v>0</v>
      </c>
      <c r="P63" s="669"/>
      <c r="Q63" s="669"/>
      <c r="R63" s="670"/>
    </row>
    <row r="64" spans="1:18" s="62" customFormat="1" ht="40.5">
      <c r="A64" s="57">
        <v>51</v>
      </c>
      <c r="B64" s="58" t="s">
        <v>232</v>
      </c>
      <c r="C64" s="59">
        <v>462000</v>
      </c>
      <c r="D64" s="59"/>
      <c r="E64" s="59"/>
      <c r="F64" s="61">
        <v>462000</v>
      </c>
      <c r="G64" s="59">
        <v>462000</v>
      </c>
      <c r="H64" s="277">
        <v>100</v>
      </c>
      <c r="I64" s="59"/>
      <c r="J64" s="277">
        <v>0</v>
      </c>
      <c r="K64" s="277"/>
      <c r="L64" s="277">
        <v>0</v>
      </c>
      <c r="M64" s="61">
        <v>462000</v>
      </c>
      <c r="N64" s="277">
        <v>100</v>
      </c>
      <c r="O64" s="277">
        <v>0</v>
      </c>
      <c r="P64" s="669"/>
      <c r="Q64" s="669"/>
      <c r="R64" s="670"/>
    </row>
    <row r="65" spans="1:18" s="62" customFormat="1" ht="40.5">
      <c r="A65" s="57">
        <v>52</v>
      </c>
      <c r="B65" s="58" t="s">
        <v>233</v>
      </c>
      <c r="C65" s="59">
        <v>684000</v>
      </c>
      <c r="D65" s="59">
        <v>-4000</v>
      </c>
      <c r="E65" s="59"/>
      <c r="F65" s="61">
        <v>680000</v>
      </c>
      <c r="G65" s="59">
        <v>680000</v>
      </c>
      <c r="H65" s="277">
        <v>100</v>
      </c>
      <c r="I65" s="59"/>
      <c r="J65" s="277">
        <v>0</v>
      </c>
      <c r="K65" s="277"/>
      <c r="L65" s="277">
        <v>0</v>
      </c>
      <c r="M65" s="61">
        <v>680000</v>
      </c>
      <c r="N65" s="277">
        <v>100</v>
      </c>
      <c r="O65" s="277">
        <v>0</v>
      </c>
      <c r="P65" s="669"/>
      <c r="Q65" s="669"/>
      <c r="R65" s="670"/>
    </row>
    <row r="66" spans="1:18" s="62" customFormat="1" ht="40.5">
      <c r="A66" s="57">
        <v>53</v>
      </c>
      <c r="B66" s="58" t="s">
        <v>246</v>
      </c>
      <c r="C66" s="59">
        <v>461600</v>
      </c>
      <c r="D66" s="59"/>
      <c r="E66" s="59"/>
      <c r="F66" s="61">
        <v>461600</v>
      </c>
      <c r="G66" s="59">
        <v>461600</v>
      </c>
      <c r="H66" s="277">
        <v>100</v>
      </c>
      <c r="I66" s="59"/>
      <c r="J66" s="277">
        <v>0</v>
      </c>
      <c r="K66" s="277"/>
      <c r="L66" s="277">
        <v>0</v>
      </c>
      <c r="M66" s="61">
        <v>461600</v>
      </c>
      <c r="N66" s="277">
        <v>100</v>
      </c>
      <c r="O66" s="277">
        <v>0</v>
      </c>
      <c r="P66" s="669"/>
      <c r="Q66" s="669"/>
      <c r="R66" s="670"/>
    </row>
    <row r="67" spans="1:18" s="62" customFormat="1" ht="40.5" customHeight="1">
      <c r="A67" s="57">
        <v>54</v>
      </c>
      <c r="B67" s="58" t="s">
        <v>234</v>
      </c>
      <c r="C67" s="59">
        <v>322000</v>
      </c>
      <c r="D67" s="59"/>
      <c r="E67" s="59"/>
      <c r="F67" s="61">
        <v>322000</v>
      </c>
      <c r="G67" s="59">
        <v>322000</v>
      </c>
      <c r="H67" s="277">
        <v>100</v>
      </c>
      <c r="I67" s="59"/>
      <c r="J67" s="277">
        <v>0</v>
      </c>
      <c r="K67" s="277"/>
      <c r="L67" s="277">
        <v>0</v>
      </c>
      <c r="M67" s="61">
        <v>322000</v>
      </c>
      <c r="N67" s="277">
        <v>100</v>
      </c>
      <c r="O67" s="277">
        <v>0</v>
      </c>
      <c r="P67" s="669"/>
      <c r="Q67" s="669"/>
      <c r="R67" s="670"/>
    </row>
    <row r="68" spans="1:18" s="62" customFormat="1" ht="40.5" customHeight="1">
      <c r="A68" s="57">
        <v>55</v>
      </c>
      <c r="B68" s="58" t="s">
        <v>281</v>
      </c>
      <c r="C68" s="59">
        <v>752800</v>
      </c>
      <c r="D68" s="59">
        <v>-166900</v>
      </c>
      <c r="E68" s="59"/>
      <c r="F68" s="61">
        <v>585900</v>
      </c>
      <c r="G68" s="59">
        <v>585900</v>
      </c>
      <c r="H68" s="277">
        <v>100</v>
      </c>
      <c r="I68" s="59"/>
      <c r="J68" s="277">
        <v>0</v>
      </c>
      <c r="K68" s="277"/>
      <c r="L68" s="277">
        <v>0</v>
      </c>
      <c r="M68" s="61">
        <v>585900</v>
      </c>
      <c r="N68" s="277">
        <v>100</v>
      </c>
      <c r="O68" s="277">
        <v>0</v>
      </c>
      <c r="P68" s="669"/>
      <c r="Q68" s="669"/>
      <c r="R68" s="670"/>
    </row>
    <row r="69" spans="1:18" s="62" customFormat="1" ht="40.5" customHeight="1">
      <c r="A69" s="57">
        <v>56</v>
      </c>
      <c r="B69" s="58" t="s">
        <v>288</v>
      </c>
      <c r="C69" s="59">
        <v>279300</v>
      </c>
      <c r="D69" s="59">
        <v>-300</v>
      </c>
      <c r="E69" s="59"/>
      <c r="F69" s="61">
        <v>279000</v>
      </c>
      <c r="G69" s="59">
        <v>279000</v>
      </c>
      <c r="H69" s="277">
        <v>100</v>
      </c>
      <c r="I69" s="59"/>
      <c r="J69" s="277">
        <v>0</v>
      </c>
      <c r="K69" s="277"/>
      <c r="L69" s="277">
        <v>0</v>
      </c>
      <c r="M69" s="61">
        <v>279000</v>
      </c>
      <c r="N69" s="277">
        <v>100</v>
      </c>
      <c r="O69" s="277">
        <v>0</v>
      </c>
      <c r="P69" s="669"/>
      <c r="Q69" s="669"/>
      <c r="R69" s="670"/>
    </row>
    <row r="70" spans="1:18" s="62" customFormat="1" ht="40.5" customHeight="1">
      <c r="A70" s="57">
        <v>57</v>
      </c>
      <c r="B70" s="58" t="s">
        <v>265</v>
      </c>
      <c r="C70" s="59">
        <v>616100</v>
      </c>
      <c r="D70" s="59">
        <v>-67200</v>
      </c>
      <c r="E70" s="59"/>
      <c r="F70" s="61">
        <v>548900</v>
      </c>
      <c r="G70" s="59">
        <v>548900</v>
      </c>
      <c r="H70" s="277">
        <v>100</v>
      </c>
      <c r="I70" s="59"/>
      <c r="J70" s="277">
        <v>0</v>
      </c>
      <c r="K70" s="277"/>
      <c r="L70" s="277">
        <v>0</v>
      </c>
      <c r="M70" s="61">
        <v>548900</v>
      </c>
      <c r="N70" s="277">
        <v>100</v>
      </c>
      <c r="O70" s="277">
        <v>0</v>
      </c>
      <c r="P70" s="669"/>
      <c r="Q70" s="669"/>
      <c r="R70" s="670"/>
    </row>
    <row r="71" spans="1:18" s="62" customFormat="1" ht="40.5">
      <c r="A71" s="57">
        <v>58</v>
      </c>
      <c r="B71" s="58" t="s">
        <v>235</v>
      </c>
      <c r="C71" s="59">
        <v>697000</v>
      </c>
      <c r="D71" s="59">
        <v>-48000</v>
      </c>
      <c r="E71" s="59"/>
      <c r="F71" s="61">
        <v>649000</v>
      </c>
      <c r="G71" s="59">
        <v>649000</v>
      </c>
      <c r="H71" s="277">
        <v>100</v>
      </c>
      <c r="I71" s="59"/>
      <c r="J71" s="277">
        <v>0</v>
      </c>
      <c r="K71" s="277"/>
      <c r="L71" s="277">
        <v>0</v>
      </c>
      <c r="M71" s="61">
        <v>649000</v>
      </c>
      <c r="N71" s="277">
        <v>100</v>
      </c>
      <c r="O71" s="277">
        <v>0</v>
      </c>
      <c r="P71" s="669"/>
      <c r="Q71" s="669"/>
      <c r="R71" s="670"/>
    </row>
    <row r="72" spans="1:18" s="62" customFormat="1" ht="40.5">
      <c r="A72" s="57">
        <v>59</v>
      </c>
      <c r="B72" s="58" t="s">
        <v>286</v>
      </c>
      <c r="C72" s="59">
        <v>382200</v>
      </c>
      <c r="D72" s="59"/>
      <c r="E72" s="59"/>
      <c r="F72" s="61">
        <v>382200</v>
      </c>
      <c r="G72" s="59">
        <v>382200</v>
      </c>
      <c r="H72" s="277">
        <v>100</v>
      </c>
      <c r="I72" s="59"/>
      <c r="J72" s="277">
        <v>0</v>
      </c>
      <c r="K72" s="277"/>
      <c r="L72" s="277">
        <v>0</v>
      </c>
      <c r="M72" s="61">
        <v>382200</v>
      </c>
      <c r="N72" s="277">
        <v>100</v>
      </c>
      <c r="O72" s="277">
        <v>0</v>
      </c>
      <c r="P72" s="669"/>
      <c r="Q72" s="669"/>
      <c r="R72" s="670"/>
    </row>
    <row r="73" spans="1:18" s="62" customFormat="1" ht="40.5">
      <c r="A73" s="57">
        <v>60</v>
      </c>
      <c r="B73" s="58" t="s">
        <v>262</v>
      </c>
      <c r="C73" s="59">
        <v>205600</v>
      </c>
      <c r="D73" s="59"/>
      <c r="E73" s="59"/>
      <c r="F73" s="61">
        <v>205600</v>
      </c>
      <c r="G73" s="59">
        <v>205600</v>
      </c>
      <c r="H73" s="277">
        <v>100</v>
      </c>
      <c r="I73" s="59"/>
      <c r="J73" s="277">
        <v>0</v>
      </c>
      <c r="K73" s="277"/>
      <c r="L73" s="277">
        <v>0</v>
      </c>
      <c r="M73" s="61">
        <v>205600</v>
      </c>
      <c r="N73" s="277">
        <v>100</v>
      </c>
      <c r="O73" s="277">
        <v>0</v>
      </c>
      <c r="P73" s="669"/>
      <c r="Q73" s="669"/>
      <c r="R73" s="670"/>
    </row>
    <row r="74" spans="1:18" s="62" customFormat="1" ht="40.5">
      <c r="A74" s="57">
        <v>61</v>
      </c>
      <c r="B74" s="58" t="s">
        <v>229</v>
      </c>
      <c r="C74" s="59">
        <v>452000</v>
      </c>
      <c r="D74" s="59"/>
      <c r="E74" s="59"/>
      <c r="F74" s="61">
        <v>452000</v>
      </c>
      <c r="G74" s="59">
        <v>452000</v>
      </c>
      <c r="H74" s="277">
        <v>100</v>
      </c>
      <c r="I74" s="59"/>
      <c r="J74" s="277">
        <v>0</v>
      </c>
      <c r="K74" s="277"/>
      <c r="L74" s="277">
        <v>0</v>
      </c>
      <c r="M74" s="61">
        <v>452000</v>
      </c>
      <c r="N74" s="277">
        <v>100</v>
      </c>
      <c r="O74" s="277">
        <v>0</v>
      </c>
      <c r="P74" s="669"/>
      <c r="Q74" s="669"/>
      <c r="R74" s="670"/>
    </row>
    <row r="75" spans="1:18" s="62" customFormat="1" ht="40.5">
      <c r="A75" s="57">
        <v>62</v>
      </c>
      <c r="B75" s="58" t="s">
        <v>261</v>
      </c>
      <c r="C75" s="59">
        <v>797000</v>
      </c>
      <c r="D75" s="59">
        <v>-184000</v>
      </c>
      <c r="E75" s="59"/>
      <c r="F75" s="61">
        <v>613000</v>
      </c>
      <c r="G75" s="59">
        <v>613000</v>
      </c>
      <c r="H75" s="277">
        <v>100</v>
      </c>
      <c r="I75" s="59">
        <v>0</v>
      </c>
      <c r="J75" s="277">
        <v>0</v>
      </c>
      <c r="K75" s="277"/>
      <c r="L75" s="277">
        <v>0</v>
      </c>
      <c r="M75" s="61">
        <v>613000</v>
      </c>
      <c r="N75" s="277">
        <v>100</v>
      </c>
      <c r="O75" s="277">
        <v>0</v>
      </c>
      <c r="P75" s="669"/>
      <c r="Q75" s="669"/>
      <c r="R75" s="670"/>
    </row>
  </sheetData>
  <mergeCells count="13">
    <mergeCell ref="K3:L3"/>
    <mergeCell ref="E3:E4"/>
    <mergeCell ref="F3:F4"/>
    <mergeCell ref="G3:H3"/>
    <mergeCell ref="I3:J3"/>
    <mergeCell ref="A3:A4"/>
    <mergeCell ref="B3:B4"/>
    <mergeCell ref="C3:C4"/>
    <mergeCell ref="D3:D4"/>
    <mergeCell ref="A1:O1"/>
    <mergeCell ref="A2:O2"/>
    <mergeCell ref="M3:N3"/>
    <mergeCell ref="O3:O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E8" sqref="E8"/>
    </sheetView>
  </sheetViews>
  <sheetFormatPr defaultColWidth="9.140625" defaultRowHeight="24"/>
  <cols>
    <col min="1" max="1" width="6.42578125" style="95" customWidth="1"/>
    <col min="2" max="2" width="51.85546875" style="93" customWidth="1"/>
    <col min="3" max="3" width="29" style="327" bestFit="1" customWidth="1"/>
    <col min="4" max="4" width="29" style="328" bestFit="1" customWidth="1"/>
    <col min="5" max="5" width="27.28515625" style="329" bestFit="1" customWidth="1"/>
    <col min="6" max="6" width="29" style="329" bestFit="1" customWidth="1"/>
    <col min="7" max="7" width="29" style="329" customWidth="1"/>
    <col min="8" max="8" width="24.42578125" style="329" customWidth="1"/>
    <col min="9" max="9" width="12.7109375" style="329" customWidth="1"/>
    <col min="10" max="10" width="29" style="329" customWidth="1"/>
    <col min="11" max="11" width="21.85546875" style="84" bestFit="1" customWidth="1"/>
    <col min="12" max="12" width="22.42578125" style="318" customWidth="1"/>
    <col min="13" max="13" width="11.28515625" style="94" bestFit="1" customWidth="1"/>
    <col min="14" max="16384" width="9.140625" style="94"/>
  </cols>
  <sheetData>
    <row r="1" spans="1:12" s="70" customFormat="1" ht="39.950000000000003" customHeight="1">
      <c r="A1" s="611" t="s">
        <v>297</v>
      </c>
      <c r="B1" s="611"/>
      <c r="C1" s="611"/>
      <c r="D1" s="611"/>
      <c r="E1" s="611"/>
      <c r="F1" s="611"/>
      <c r="G1" s="611"/>
      <c r="H1" s="611"/>
      <c r="I1" s="611"/>
      <c r="J1" s="611"/>
      <c r="K1" s="151"/>
      <c r="L1" s="290"/>
    </row>
    <row r="2" spans="1:12" s="70" customFormat="1" ht="39.950000000000003" customHeight="1">
      <c r="A2" s="611" t="s">
        <v>13</v>
      </c>
      <c r="B2" s="611"/>
      <c r="C2" s="611"/>
      <c r="D2" s="611"/>
      <c r="E2" s="611"/>
      <c r="F2" s="611"/>
      <c r="G2" s="611"/>
      <c r="H2" s="611"/>
      <c r="I2" s="611"/>
      <c r="J2" s="611"/>
      <c r="K2" s="152"/>
      <c r="L2" s="290"/>
    </row>
    <row r="3" spans="1:12" s="70" customFormat="1" ht="39.950000000000003" customHeight="1">
      <c r="A3" s="612" t="s">
        <v>599</v>
      </c>
      <c r="B3" s="612"/>
      <c r="C3" s="612"/>
      <c r="D3" s="612"/>
      <c r="E3" s="612"/>
      <c r="F3" s="612"/>
      <c r="G3" s="612"/>
      <c r="H3" s="612"/>
      <c r="I3" s="612"/>
      <c r="J3" s="612"/>
      <c r="K3" s="152"/>
      <c r="L3" s="290"/>
    </row>
    <row r="4" spans="1:12" s="70" customFormat="1" ht="39.950000000000003" customHeight="1">
      <c r="A4" s="613"/>
      <c r="B4" s="613"/>
      <c r="C4" s="613"/>
      <c r="D4" s="613"/>
      <c r="E4" s="613"/>
      <c r="F4" s="613"/>
      <c r="G4" s="613"/>
      <c r="H4" s="613"/>
      <c r="I4" s="613"/>
      <c r="J4" s="613"/>
      <c r="K4" s="151"/>
      <c r="L4" s="290"/>
    </row>
    <row r="5" spans="1:12" s="5" customFormat="1" ht="39.950000000000003" customHeight="1">
      <c r="A5" s="614" t="s">
        <v>20</v>
      </c>
      <c r="B5" s="614" t="s">
        <v>3</v>
      </c>
      <c r="C5" s="619" t="s">
        <v>22</v>
      </c>
      <c r="D5" s="615" t="s">
        <v>83</v>
      </c>
      <c r="E5" s="616"/>
      <c r="F5" s="617"/>
      <c r="G5" s="618" t="s">
        <v>2</v>
      </c>
      <c r="H5" s="618" t="s">
        <v>10</v>
      </c>
      <c r="I5" s="620" t="s">
        <v>164</v>
      </c>
      <c r="J5" s="621" t="s">
        <v>4</v>
      </c>
      <c r="K5" s="151"/>
      <c r="L5" s="292"/>
    </row>
    <row r="6" spans="1:12" s="72" customFormat="1" ht="39.950000000000003" customHeight="1">
      <c r="A6" s="614"/>
      <c r="B6" s="614"/>
      <c r="C6" s="619"/>
      <c r="D6" s="71" t="s">
        <v>1</v>
      </c>
      <c r="E6" s="291" t="s">
        <v>6</v>
      </c>
      <c r="F6" s="293" t="s">
        <v>156</v>
      </c>
      <c r="G6" s="618"/>
      <c r="H6" s="618"/>
      <c r="I6" s="614"/>
      <c r="J6" s="622"/>
      <c r="K6" s="153"/>
      <c r="L6" s="294"/>
    </row>
    <row r="7" spans="1:12" s="35" customFormat="1" ht="54" customHeight="1" thickBot="1">
      <c r="A7" s="393"/>
      <c r="B7" s="394" t="s">
        <v>291</v>
      </c>
      <c r="C7" s="395">
        <v>1991666.47</v>
      </c>
      <c r="D7" s="395">
        <v>343335757.13999999</v>
      </c>
      <c r="E7" s="395">
        <v>55270876.240000002</v>
      </c>
      <c r="F7" s="395">
        <v>398606633.38</v>
      </c>
      <c r="G7" s="395">
        <v>400598299.85000002</v>
      </c>
      <c r="H7" s="395">
        <v>384096243.38</v>
      </c>
      <c r="I7" s="395">
        <v>95.88064740260279</v>
      </c>
      <c r="J7" s="395">
        <v>16502056.469999999</v>
      </c>
      <c r="K7" s="154">
        <f>H7/F7*100</f>
        <v>96.359721895002451</v>
      </c>
      <c r="L7" s="295"/>
    </row>
    <row r="8" spans="1:12" s="35" customFormat="1" ht="54" customHeight="1" thickTop="1">
      <c r="A8" s="73">
        <v>1</v>
      </c>
      <c r="B8" s="74" t="s">
        <v>292</v>
      </c>
      <c r="C8" s="296">
        <v>1991666.47</v>
      </c>
      <c r="D8" s="296">
        <v>187865757.14000002</v>
      </c>
      <c r="E8" s="296">
        <v>55270876.240000002</v>
      </c>
      <c r="F8" s="296">
        <v>243136633.38</v>
      </c>
      <c r="G8" s="296">
        <v>245128299.84999999</v>
      </c>
      <c r="H8" s="296">
        <v>228626243.38</v>
      </c>
      <c r="I8" s="296">
        <v>93.267992116741311</v>
      </c>
      <c r="J8" s="296">
        <v>16502056.469999999</v>
      </c>
      <c r="K8" s="154"/>
      <c r="L8" s="295"/>
    </row>
    <row r="9" spans="1:12" s="72" customFormat="1" ht="54" customHeight="1">
      <c r="A9" s="71"/>
      <c r="B9" s="75" t="s">
        <v>293</v>
      </c>
      <c r="C9" s="297">
        <v>1065333.94</v>
      </c>
      <c r="D9" s="297">
        <v>135455314.65000001</v>
      </c>
      <c r="E9" s="297">
        <v>33382061.100000001</v>
      </c>
      <c r="F9" s="76">
        <v>168837375.75</v>
      </c>
      <c r="G9" s="76">
        <v>169902709.69</v>
      </c>
      <c r="H9" s="76">
        <v>157181375.75</v>
      </c>
      <c r="I9" s="76">
        <v>92.512577366652351</v>
      </c>
      <c r="J9" s="76">
        <v>12721333.939999998</v>
      </c>
      <c r="K9" s="154">
        <f>H9/F9*100</f>
        <v>93.096315345922449</v>
      </c>
      <c r="L9" s="294"/>
    </row>
    <row r="10" spans="1:12" s="79" customFormat="1" ht="54" customHeight="1">
      <c r="A10" s="77"/>
      <c r="B10" s="78" t="s">
        <v>294</v>
      </c>
      <c r="C10" s="298">
        <v>720432.53</v>
      </c>
      <c r="D10" s="298">
        <v>52278192.490000002</v>
      </c>
      <c r="E10" s="298">
        <v>10812826.140000001</v>
      </c>
      <c r="F10" s="76">
        <v>63091018.630000003</v>
      </c>
      <c r="G10" s="76">
        <v>63811451.160000004</v>
      </c>
      <c r="H10" s="298">
        <v>63091018.630000003</v>
      </c>
      <c r="I10" s="76">
        <v>98.870998046739913</v>
      </c>
      <c r="J10" s="76">
        <v>720432.53000000119</v>
      </c>
      <c r="K10" s="154">
        <f>H10/F10*100</f>
        <v>100</v>
      </c>
      <c r="L10" s="299"/>
    </row>
    <row r="11" spans="1:12" s="81" customFormat="1" ht="54" customHeight="1">
      <c r="A11" s="80"/>
      <c r="B11" s="75" t="s">
        <v>295</v>
      </c>
      <c r="C11" s="300">
        <v>205900</v>
      </c>
      <c r="D11" s="300">
        <v>132250</v>
      </c>
      <c r="E11" s="300">
        <v>11075989</v>
      </c>
      <c r="F11" s="76">
        <v>11208239</v>
      </c>
      <c r="G11" s="76">
        <v>11414139</v>
      </c>
      <c r="H11" s="301">
        <v>8353849</v>
      </c>
      <c r="I11" s="76">
        <v>73.188604063784396</v>
      </c>
      <c r="J11" s="76">
        <v>3060290</v>
      </c>
      <c r="K11" s="154">
        <f>H11/F11*100</f>
        <v>74.533109081631821</v>
      </c>
      <c r="L11" s="302"/>
    </row>
    <row r="12" spans="1:12" s="81" customFormat="1" ht="54" customHeight="1">
      <c r="A12" s="80">
        <v>2</v>
      </c>
      <c r="B12" s="75" t="s">
        <v>296</v>
      </c>
      <c r="C12" s="300">
        <v>0</v>
      </c>
      <c r="D12" s="300">
        <v>155470000</v>
      </c>
      <c r="E12" s="300">
        <v>0</v>
      </c>
      <c r="F12" s="76">
        <v>155470000</v>
      </c>
      <c r="G12" s="76">
        <v>155470000</v>
      </c>
      <c r="H12" s="301">
        <v>155470000</v>
      </c>
      <c r="I12" s="76">
        <v>100</v>
      </c>
      <c r="J12" s="76">
        <v>0</v>
      </c>
      <c r="K12" s="154">
        <f t="shared" ref="K12" si="0">H12/F12*100</f>
        <v>100</v>
      </c>
      <c r="L12" s="302"/>
    </row>
    <row r="13" spans="1:12" s="85" customFormat="1">
      <c r="A13" s="82"/>
      <c r="B13" s="83"/>
      <c r="C13" s="303"/>
      <c r="D13" s="304"/>
      <c r="E13" s="305"/>
      <c r="F13" s="305"/>
      <c r="G13" s="305"/>
      <c r="H13" s="305"/>
      <c r="I13" s="305"/>
      <c r="J13" s="305"/>
      <c r="K13" s="84"/>
      <c r="L13" s="306"/>
    </row>
    <row r="14" spans="1:12" s="85" customFormat="1">
      <c r="A14" s="86"/>
      <c r="B14" s="83"/>
      <c r="C14" s="303"/>
      <c r="D14" s="304"/>
      <c r="E14" s="305"/>
      <c r="F14" s="305"/>
      <c r="G14" s="305"/>
      <c r="H14" s="305"/>
      <c r="I14" s="305"/>
      <c r="J14" s="305"/>
      <c r="K14" s="84"/>
      <c r="L14" s="306"/>
    </row>
    <row r="15" spans="1:12" s="85" customFormat="1">
      <c r="A15" s="82"/>
      <c r="B15" s="83"/>
      <c r="C15" s="303"/>
      <c r="D15" s="304"/>
      <c r="E15" s="305"/>
      <c r="F15" s="305"/>
      <c r="G15" s="305"/>
      <c r="H15" s="305"/>
      <c r="I15" s="305"/>
      <c r="J15" s="305"/>
      <c r="K15" s="84"/>
      <c r="L15" s="306"/>
    </row>
    <row r="16" spans="1:12" s="85" customFormat="1">
      <c r="A16" s="86"/>
      <c r="B16" s="83"/>
      <c r="C16" s="303"/>
      <c r="D16" s="304"/>
      <c r="E16" s="305"/>
      <c r="F16" s="305"/>
      <c r="G16" s="305"/>
      <c r="H16" s="305"/>
      <c r="I16" s="305"/>
      <c r="J16" s="305"/>
      <c r="K16" s="84"/>
      <c r="L16" s="306"/>
    </row>
    <row r="17" spans="1:12" s="85" customFormat="1">
      <c r="A17" s="82"/>
      <c r="B17" s="83"/>
      <c r="C17" s="303"/>
      <c r="D17" s="304"/>
      <c r="E17" s="305"/>
      <c r="F17" s="305"/>
      <c r="G17" s="305"/>
      <c r="H17" s="305"/>
      <c r="I17" s="305"/>
      <c r="J17" s="305"/>
      <c r="K17" s="84"/>
      <c r="L17" s="306"/>
    </row>
    <row r="18" spans="1:12" s="85" customFormat="1">
      <c r="A18" s="86"/>
      <c r="B18" s="83"/>
      <c r="C18" s="303"/>
      <c r="D18" s="304"/>
      <c r="E18" s="305"/>
      <c r="F18" s="305"/>
      <c r="G18" s="305"/>
      <c r="H18" s="305"/>
      <c r="I18" s="305"/>
      <c r="J18" s="305"/>
      <c r="K18" s="84"/>
      <c r="L18" s="306"/>
    </row>
    <row r="19" spans="1:12" s="85" customFormat="1">
      <c r="A19" s="82"/>
      <c r="B19" s="83"/>
      <c r="C19" s="303"/>
      <c r="D19" s="304"/>
      <c r="E19" s="305"/>
      <c r="F19" s="305"/>
      <c r="G19" s="305"/>
      <c r="H19" s="305"/>
      <c r="I19" s="305"/>
      <c r="J19" s="305"/>
      <c r="K19" s="84"/>
      <c r="L19" s="306"/>
    </row>
    <row r="20" spans="1:12" s="85" customFormat="1">
      <c r="A20" s="86"/>
      <c r="B20" s="83"/>
      <c r="C20" s="303"/>
      <c r="D20" s="304"/>
      <c r="E20" s="305"/>
      <c r="F20" s="305"/>
      <c r="G20" s="305"/>
      <c r="H20" s="305"/>
      <c r="I20" s="305"/>
      <c r="J20" s="305"/>
      <c r="K20" s="84"/>
      <c r="L20" s="306"/>
    </row>
    <row r="21" spans="1:12" s="85" customFormat="1">
      <c r="A21" s="82"/>
      <c r="B21" s="83"/>
      <c r="C21" s="303"/>
      <c r="D21" s="304"/>
      <c r="E21" s="305"/>
      <c r="F21" s="305"/>
      <c r="G21" s="305"/>
      <c r="H21" s="305"/>
      <c r="I21" s="305"/>
      <c r="J21" s="305"/>
      <c r="K21" s="84"/>
      <c r="L21" s="306"/>
    </row>
    <row r="22" spans="1:12" s="85" customFormat="1">
      <c r="A22" s="86"/>
      <c r="B22" s="83"/>
      <c r="C22" s="303"/>
      <c r="D22" s="304"/>
      <c r="E22" s="305"/>
      <c r="F22" s="305"/>
      <c r="G22" s="305"/>
      <c r="H22" s="305"/>
      <c r="I22" s="305"/>
      <c r="J22" s="305"/>
      <c r="K22" s="84"/>
      <c r="L22" s="306"/>
    </row>
    <row r="23" spans="1:12" s="85" customFormat="1">
      <c r="A23" s="82"/>
      <c r="B23" s="83"/>
      <c r="C23" s="303"/>
      <c r="D23" s="304"/>
      <c r="E23" s="305"/>
      <c r="F23" s="305"/>
      <c r="G23" s="305"/>
      <c r="H23" s="305"/>
      <c r="I23" s="305"/>
      <c r="J23" s="305"/>
      <c r="K23" s="84"/>
      <c r="L23" s="306"/>
    </row>
    <row r="24" spans="1:12" s="85" customFormat="1">
      <c r="A24" s="86"/>
      <c r="B24" s="83"/>
      <c r="C24" s="303"/>
      <c r="D24" s="304"/>
      <c r="E24" s="305"/>
      <c r="F24" s="305"/>
      <c r="G24" s="305"/>
      <c r="H24" s="305"/>
      <c r="I24" s="305"/>
      <c r="J24" s="305"/>
      <c r="K24" s="84"/>
      <c r="L24" s="306"/>
    </row>
    <row r="25" spans="1:12" s="85" customFormat="1">
      <c r="A25" s="82"/>
      <c r="B25" s="83"/>
      <c r="C25" s="303"/>
      <c r="D25" s="304"/>
      <c r="E25" s="305"/>
      <c r="F25" s="305"/>
      <c r="G25" s="305"/>
      <c r="H25" s="305"/>
      <c r="I25" s="305"/>
      <c r="J25" s="305"/>
      <c r="K25" s="84"/>
      <c r="L25" s="306"/>
    </row>
    <row r="26" spans="1:12" s="85" customFormat="1">
      <c r="A26" s="86"/>
      <c r="B26" s="83"/>
      <c r="C26" s="303"/>
      <c r="D26" s="304"/>
      <c r="E26" s="305"/>
      <c r="F26" s="305"/>
      <c r="G26" s="305"/>
      <c r="H26" s="305"/>
      <c r="I26" s="305"/>
      <c r="J26" s="305"/>
      <c r="K26" s="84"/>
      <c r="L26" s="306"/>
    </row>
    <row r="27" spans="1:12" s="85" customFormat="1">
      <c r="A27" s="82"/>
      <c r="B27" s="83"/>
      <c r="C27" s="303"/>
      <c r="D27" s="304"/>
      <c r="E27" s="305"/>
      <c r="F27" s="305"/>
      <c r="G27" s="305"/>
      <c r="H27" s="305"/>
      <c r="I27" s="305"/>
      <c r="J27" s="305"/>
      <c r="K27" s="84"/>
      <c r="L27" s="306"/>
    </row>
    <row r="28" spans="1:12" s="85" customFormat="1">
      <c r="A28" s="86"/>
      <c r="B28" s="83"/>
      <c r="C28" s="303"/>
      <c r="D28" s="304"/>
      <c r="E28" s="305"/>
      <c r="F28" s="305"/>
      <c r="G28" s="305"/>
      <c r="H28" s="305"/>
      <c r="I28" s="305"/>
      <c r="J28" s="305"/>
      <c r="K28" s="84"/>
      <c r="L28" s="306"/>
    </row>
    <row r="29" spans="1:12" s="85" customFormat="1">
      <c r="A29" s="82"/>
      <c r="B29" s="83"/>
      <c r="C29" s="303"/>
      <c r="D29" s="304"/>
      <c r="E29" s="305"/>
      <c r="F29" s="305"/>
      <c r="G29" s="305"/>
      <c r="H29" s="305"/>
      <c r="I29" s="305"/>
      <c r="J29" s="305"/>
      <c r="K29" s="84"/>
      <c r="L29" s="306"/>
    </row>
    <row r="30" spans="1:12" s="85" customFormat="1">
      <c r="A30" s="86"/>
      <c r="B30" s="83"/>
      <c r="C30" s="303"/>
      <c r="D30" s="304"/>
      <c r="E30" s="305"/>
      <c r="F30" s="305"/>
      <c r="G30" s="305"/>
      <c r="H30" s="305"/>
      <c r="I30" s="305"/>
      <c r="J30" s="305"/>
      <c r="K30" s="84"/>
      <c r="L30" s="306"/>
    </row>
    <row r="31" spans="1:12" s="85" customFormat="1">
      <c r="A31" s="82"/>
      <c r="B31" s="83"/>
      <c r="C31" s="303"/>
      <c r="D31" s="304"/>
      <c r="E31" s="305"/>
      <c r="F31" s="305"/>
      <c r="G31" s="305"/>
      <c r="H31" s="305"/>
      <c r="I31" s="305"/>
      <c r="J31" s="305"/>
      <c r="K31" s="84"/>
      <c r="L31" s="306"/>
    </row>
    <row r="32" spans="1:12" s="85" customFormat="1">
      <c r="A32" s="86"/>
      <c r="B32" s="83"/>
      <c r="C32" s="303"/>
      <c r="D32" s="304"/>
      <c r="E32" s="305"/>
      <c r="F32" s="305"/>
      <c r="G32" s="305"/>
      <c r="H32" s="305"/>
      <c r="I32" s="305"/>
      <c r="J32" s="305"/>
      <c r="K32" s="84"/>
      <c r="L32" s="306"/>
    </row>
    <row r="33" spans="1:12" s="85" customFormat="1">
      <c r="A33" s="82"/>
      <c r="B33" s="83"/>
      <c r="C33" s="303"/>
      <c r="D33" s="304"/>
      <c r="E33" s="305"/>
      <c r="F33" s="305"/>
      <c r="G33" s="305"/>
      <c r="H33" s="305"/>
      <c r="I33" s="305"/>
      <c r="J33" s="305"/>
      <c r="K33" s="84"/>
      <c r="L33" s="306"/>
    </row>
    <row r="34" spans="1:12" s="85" customFormat="1">
      <c r="A34" s="86"/>
      <c r="B34" s="83"/>
      <c r="C34" s="303"/>
      <c r="D34" s="304"/>
      <c r="E34" s="305"/>
      <c r="F34" s="305"/>
      <c r="G34" s="305"/>
      <c r="H34" s="305"/>
      <c r="I34" s="305"/>
      <c r="J34" s="305"/>
      <c r="K34" s="84"/>
      <c r="L34" s="306"/>
    </row>
    <row r="35" spans="1:12" s="85" customFormat="1">
      <c r="A35" s="82"/>
      <c r="B35" s="83"/>
      <c r="C35" s="303"/>
      <c r="D35" s="304"/>
      <c r="E35" s="305"/>
      <c r="F35" s="305"/>
      <c r="G35" s="305"/>
      <c r="H35" s="305"/>
      <c r="I35" s="305"/>
      <c r="J35" s="305"/>
      <c r="K35" s="84"/>
      <c r="L35" s="306"/>
    </row>
    <row r="36" spans="1:12" s="85" customFormat="1" ht="73.5" customHeight="1">
      <c r="A36" s="86"/>
      <c r="B36" s="83"/>
      <c r="C36" s="303"/>
      <c r="D36" s="304"/>
      <c r="E36" s="305"/>
      <c r="F36" s="305"/>
      <c r="G36" s="305"/>
      <c r="H36" s="305"/>
      <c r="I36" s="305"/>
      <c r="J36" s="305"/>
      <c r="K36" s="84"/>
      <c r="L36" s="306"/>
    </row>
    <row r="37" spans="1:12" s="85" customFormat="1">
      <c r="A37" s="82"/>
      <c r="B37" s="83"/>
      <c r="C37" s="303"/>
      <c r="D37" s="304"/>
      <c r="E37" s="305"/>
      <c r="F37" s="305"/>
      <c r="G37" s="305"/>
      <c r="H37" s="305"/>
      <c r="I37" s="305"/>
      <c r="J37" s="305"/>
      <c r="K37" s="84"/>
      <c r="L37" s="306"/>
    </row>
    <row r="38" spans="1:12" s="85" customFormat="1">
      <c r="A38" s="86"/>
      <c r="B38" s="83"/>
      <c r="C38" s="303"/>
      <c r="D38" s="304"/>
      <c r="E38" s="305"/>
      <c r="F38" s="305"/>
      <c r="G38" s="305"/>
      <c r="H38" s="305"/>
      <c r="I38" s="305"/>
      <c r="J38" s="305"/>
      <c r="K38" s="84"/>
      <c r="L38" s="306"/>
    </row>
    <row r="39" spans="1:12" s="85" customFormat="1">
      <c r="A39" s="82"/>
      <c r="B39" s="83"/>
      <c r="C39" s="303"/>
      <c r="D39" s="304"/>
      <c r="E39" s="305"/>
      <c r="F39" s="305"/>
      <c r="G39" s="305"/>
      <c r="H39" s="305"/>
      <c r="I39" s="305"/>
      <c r="J39" s="305"/>
      <c r="K39" s="84"/>
      <c r="L39" s="306"/>
    </row>
    <row r="40" spans="1:12" s="85" customFormat="1">
      <c r="A40" s="86"/>
      <c r="B40" s="83"/>
      <c r="C40" s="303"/>
      <c r="D40" s="304"/>
      <c r="E40" s="305"/>
      <c r="F40" s="305"/>
      <c r="G40" s="305"/>
      <c r="H40" s="305"/>
      <c r="I40" s="305"/>
      <c r="J40" s="305"/>
      <c r="K40" s="84"/>
      <c r="L40" s="306"/>
    </row>
    <row r="41" spans="1:12" s="85" customFormat="1">
      <c r="A41" s="82"/>
      <c r="B41" s="83"/>
      <c r="C41" s="303"/>
      <c r="D41" s="304"/>
      <c r="E41" s="305"/>
      <c r="F41" s="305"/>
      <c r="G41" s="305"/>
      <c r="H41" s="305"/>
      <c r="I41" s="305"/>
      <c r="J41" s="305"/>
      <c r="K41" s="84"/>
      <c r="L41" s="306"/>
    </row>
    <row r="42" spans="1:12" s="85" customFormat="1">
      <c r="A42" s="86"/>
      <c r="B42" s="83"/>
      <c r="C42" s="303"/>
      <c r="D42" s="304"/>
      <c r="E42" s="305"/>
      <c r="F42" s="305"/>
      <c r="G42" s="305"/>
      <c r="H42" s="305"/>
      <c r="I42" s="305"/>
      <c r="J42" s="305"/>
      <c r="K42" s="84"/>
      <c r="L42" s="306"/>
    </row>
    <row r="43" spans="1:12" s="85" customFormat="1">
      <c r="A43" s="82"/>
      <c r="B43" s="83"/>
      <c r="C43" s="303"/>
      <c r="D43" s="304"/>
      <c r="E43" s="305"/>
      <c r="F43" s="305"/>
      <c r="G43" s="305"/>
      <c r="H43" s="305"/>
      <c r="I43" s="305"/>
      <c r="J43" s="305"/>
      <c r="K43" s="84"/>
      <c r="L43" s="306"/>
    </row>
    <row r="44" spans="1:12" s="85" customFormat="1">
      <c r="A44" s="86"/>
      <c r="B44" s="83"/>
      <c r="C44" s="303"/>
      <c r="D44" s="304"/>
      <c r="E44" s="305"/>
      <c r="F44" s="305"/>
      <c r="G44" s="305"/>
      <c r="H44" s="305"/>
      <c r="I44" s="305"/>
      <c r="J44" s="305"/>
      <c r="K44" s="84"/>
      <c r="L44" s="306"/>
    </row>
    <row r="45" spans="1:12" s="85" customFormat="1">
      <c r="A45" s="82"/>
      <c r="B45" s="83"/>
      <c r="C45" s="303"/>
      <c r="D45" s="304"/>
      <c r="E45" s="305"/>
      <c r="F45" s="305"/>
      <c r="G45" s="305"/>
      <c r="H45" s="305"/>
      <c r="I45" s="305"/>
      <c r="J45" s="305"/>
      <c r="K45" s="84"/>
      <c r="L45" s="306"/>
    </row>
    <row r="46" spans="1:12" s="87" customFormat="1">
      <c r="A46" s="86"/>
      <c r="B46" s="83"/>
      <c r="C46" s="307"/>
      <c r="D46" s="308"/>
      <c r="E46" s="309"/>
      <c r="F46" s="309"/>
      <c r="G46" s="309"/>
      <c r="H46" s="309"/>
      <c r="I46" s="309"/>
      <c r="J46" s="309"/>
      <c r="K46" s="84"/>
      <c r="L46" s="306"/>
    </row>
    <row r="47" spans="1:12" s="85" customFormat="1">
      <c r="A47" s="82"/>
      <c r="B47" s="88"/>
      <c r="C47" s="303"/>
      <c r="D47" s="304"/>
      <c r="E47" s="305"/>
      <c r="F47" s="305"/>
      <c r="G47" s="305"/>
      <c r="H47" s="305"/>
      <c r="I47" s="305"/>
      <c r="J47" s="305"/>
      <c r="K47" s="84"/>
      <c r="L47" s="306"/>
    </row>
    <row r="48" spans="1:12" s="85" customFormat="1">
      <c r="A48" s="86"/>
      <c r="B48" s="83"/>
      <c r="C48" s="303"/>
      <c r="D48" s="304"/>
      <c r="E48" s="305"/>
      <c r="F48" s="305"/>
      <c r="G48" s="305"/>
      <c r="H48" s="305"/>
      <c r="I48" s="305"/>
      <c r="J48" s="305"/>
      <c r="K48" s="84"/>
      <c r="L48" s="306"/>
    </row>
    <row r="49" spans="1:12" s="85" customFormat="1">
      <c r="A49" s="82"/>
      <c r="B49" s="83"/>
      <c r="C49" s="303"/>
      <c r="D49" s="304"/>
      <c r="E49" s="305"/>
      <c r="F49" s="305"/>
      <c r="G49" s="305"/>
      <c r="H49" s="305"/>
      <c r="I49" s="305"/>
      <c r="J49" s="305"/>
      <c r="K49" s="84"/>
      <c r="L49" s="306"/>
    </row>
    <row r="50" spans="1:12" s="85" customFormat="1">
      <c r="A50" s="86"/>
      <c r="B50" s="83"/>
      <c r="C50" s="303"/>
      <c r="D50" s="304"/>
      <c r="E50" s="305"/>
      <c r="F50" s="305"/>
      <c r="G50" s="305"/>
      <c r="H50" s="305"/>
      <c r="I50" s="305"/>
      <c r="J50" s="305"/>
      <c r="K50" s="84"/>
      <c r="L50" s="306"/>
    </row>
    <row r="51" spans="1:12" s="85" customFormat="1">
      <c r="A51" s="82"/>
      <c r="B51" s="83"/>
      <c r="C51" s="303"/>
      <c r="D51" s="304"/>
      <c r="E51" s="305"/>
      <c r="F51" s="305"/>
      <c r="G51" s="305"/>
      <c r="H51" s="305"/>
      <c r="I51" s="305"/>
      <c r="J51" s="305"/>
      <c r="K51" s="84"/>
      <c r="L51" s="306"/>
    </row>
    <row r="52" spans="1:12" s="85" customFormat="1">
      <c r="A52" s="86"/>
      <c r="B52" s="83"/>
      <c r="C52" s="303"/>
      <c r="D52" s="304"/>
      <c r="E52" s="305"/>
      <c r="F52" s="305"/>
      <c r="G52" s="305"/>
      <c r="H52" s="305"/>
      <c r="I52" s="305"/>
      <c r="J52" s="305"/>
      <c r="K52" s="84"/>
      <c r="L52" s="306"/>
    </row>
    <row r="53" spans="1:12" s="85" customFormat="1">
      <c r="A53" s="82"/>
      <c r="B53" s="83"/>
      <c r="C53" s="303"/>
      <c r="D53" s="304"/>
      <c r="E53" s="305"/>
      <c r="F53" s="305"/>
      <c r="G53" s="305"/>
      <c r="H53" s="305"/>
      <c r="I53" s="305"/>
      <c r="J53" s="305"/>
      <c r="K53" s="84"/>
      <c r="L53" s="306"/>
    </row>
    <row r="54" spans="1:12" s="85" customFormat="1" ht="69.75" customHeight="1">
      <c r="A54" s="86"/>
      <c r="B54" s="83"/>
      <c r="C54" s="303"/>
      <c r="D54" s="304"/>
      <c r="E54" s="305"/>
      <c r="F54" s="305"/>
      <c r="G54" s="305"/>
      <c r="H54" s="305"/>
      <c r="I54" s="305"/>
      <c r="J54" s="305"/>
      <c r="K54" s="84"/>
      <c r="L54" s="306"/>
    </row>
    <row r="55" spans="1:12" s="85" customFormat="1">
      <c r="A55" s="82"/>
      <c r="B55" s="83"/>
      <c r="C55" s="303"/>
      <c r="D55" s="304"/>
      <c r="E55" s="305"/>
      <c r="F55" s="305"/>
      <c r="G55" s="305"/>
      <c r="H55" s="305"/>
      <c r="I55" s="305"/>
      <c r="J55" s="305"/>
      <c r="K55" s="84"/>
      <c r="L55" s="306"/>
    </row>
    <row r="56" spans="1:12" s="85" customFormat="1">
      <c r="A56" s="86"/>
      <c r="B56" s="83"/>
      <c r="C56" s="303"/>
      <c r="D56" s="304"/>
      <c r="E56" s="305"/>
      <c r="F56" s="305"/>
      <c r="G56" s="305"/>
      <c r="H56" s="305"/>
      <c r="I56" s="305"/>
      <c r="J56" s="305"/>
      <c r="K56" s="84"/>
      <c r="L56" s="306"/>
    </row>
    <row r="57" spans="1:12" s="85" customFormat="1">
      <c r="A57" s="82"/>
      <c r="B57" s="83"/>
      <c r="C57" s="303"/>
      <c r="D57" s="304"/>
      <c r="E57" s="305"/>
      <c r="F57" s="305"/>
      <c r="G57" s="305"/>
      <c r="H57" s="305"/>
      <c r="I57" s="305"/>
      <c r="J57" s="305"/>
      <c r="K57" s="84"/>
      <c r="L57" s="306"/>
    </row>
    <row r="58" spans="1:12" s="85" customFormat="1">
      <c r="A58" s="86"/>
      <c r="B58" s="83"/>
      <c r="C58" s="303"/>
      <c r="D58" s="304"/>
      <c r="E58" s="305"/>
      <c r="F58" s="305"/>
      <c r="G58" s="305"/>
      <c r="H58" s="305"/>
      <c r="I58" s="305"/>
      <c r="J58" s="305"/>
      <c r="K58" s="84"/>
      <c r="L58" s="306"/>
    </row>
    <row r="59" spans="1:12" s="85" customFormat="1">
      <c r="A59" s="82"/>
      <c r="B59" s="83"/>
      <c r="C59" s="303"/>
      <c r="D59" s="304"/>
      <c r="E59" s="305"/>
      <c r="F59" s="305"/>
      <c r="G59" s="305"/>
      <c r="H59" s="305"/>
      <c r="I59" s="305"/>
      <c r="J59" s="305"/>
      <c r="K59" s="84"/>
      <c r="L59" s="306"/>
    </row>
    <row r="60" spans="1:12" s="85" customFormat="1">
      <c r="A60" s="86"/>
      <c r="B60" s="83"/>
      <c r="C60" s="303"/>
      <c r="D60" s="304"/>
      <c r="E60" s="305"/>
      <c r="F60" s="305"/>
      <c r="G60" s="305"/>
      <c r="H60" s="305"/>
      <c r="I60" s="305"/>
      <c r="J60" s="305"/>
      <c r="K60" s="84"/>
      <c r="L60" s="306"/>
    </row>
    <row r="61" spans="1:12" s="85" customFormat="1">
      <c r="A61" s="82"/>
      <c r="B61" s="83"/>
      <c r="C61" s="303"/>
      <c r="D61" s="304"/>
      <c r="E61" s="305"/>
      <c r="F61" s="305"/>
      <c r="G61" s="305"/>
      <c r="H61" s="305"/>
      <c r="I61" s="305"/>
      <c r="J61" s="305"/>
      <c r="K61" s="84"/>
      <c r="L61" s="306"/>
    </row>
    <row r="62" spans="1:12" s="85" customFormat="1">
      <c r="A62" s="86"/>
      <c r="B62" s="83"/>
      <c r="C62" s="303"/>
      <c r="D62" s="304"/>
      <c r="E62" s="305"/>
      <c r="F62" s="305"/>
      <c r="G62" s="305"/>
      <c r="H62" s="305"/>
      <c r="I62" s="305"/>
      <c r="J62" s="305"/>
      <c r="K62" s="84"/>
      <c r="L62" s="306"/>
    </row>
    <row r="63" spans="1:12" s="85" customFormat="1">
      <c r="A63" s="82"/>
      <c r="B63" s="83"/>
      <c r="C63" s="303"/>
      <c r="D63" s="304"/>
      <c r="E63" s="305"/>
      <c r="F63" s="305"/>
      <c r="G63" s="305"/>
      <c r="H63" s="305"/>
      <c r="I63" s="305"/>
      <c r="J63" s="305"/>
      <c r="K63" s="84"/>
      <c r="L63" s="306"/>
    </row>
    <row r="64" spans="1:12" s="85" customFormat="1" ht="66.75" customHeight="1">
      <c r="A64" s="86"/>
      <c r="B64" s="83"/>
      <c r="C64" s="303"/>
      <c r="D64" s="304"/>
      <c r="E64" s="305"/>
      <c r="F64" s="305"/>
      <c r="G64" s="305"/>
      <c r="H64" s="305"/>
      <c r="I64" s="305"/>
      <c r="J64" s="305"/>
      <c r="K64" s="84"/>
      <c r="L64" s="306"/>
    </row>
    <row r="65" spans="1:12" s="85" customFormat="1">
      <c r="A65" s="82"/>
      <c r="B65" s="83"/>
      <c r="C65" s="303"/>
      <c r="D65" s="304"/>
      <c r="E65" s="305"/>
      <c r="F65" s="305"/>
      <c r="G65" s="305"/>
      <c r="H65" s="305"/>
      <c r="I65" s="305"/>
      <c r="J65" s="305"/>
      <c r="K65" s="84"/>
      <c r="L65" s="306"/>
    </row>
    <row r="66" spans="1:12" s="85" customFormat="1">
      <c r="A66" s="86"/>
      <c r="B66" s="83"/>
      <c r="C66" s="303"/>
      <c r="D66" s="304"/>
      <c r="E66" s="305"/>
      <c r="F66" s="305"/>
      <c r="G66" s="305"/>
      <c r="H66" s="305"/>
      <c r="I66" s="305"/>
      <c r="J66" s="305"/>
      <c r="K66" s="84"/>
      <c r="L66" s="306"/>
    </row>
    <row r="67" spans="1:12" s="85" customFormat="1">
      <c r="A67" s="82"/>
      <c r="B67" s="83"/>
      <c r="C67" s="303"/>
      <c r="D67" s="304"/>
      <c r="E67" s="305"/>
      <c r="F67" s="305"/>
      <c r="G67" s="305"/>
      <c r="H67" s="305"/>
      <c r="I67" s="305"/>
      <c r="J67" s="305"/>
      <c r="K67" s="84"/>
      <c r="L67" s="306"/>
    </row>
    <row r="68" spans="1:12" s="85" customFormat="1">
      <c r="A68" s="86"/>
      <c r="B68" s="83"/>
      <c r="C68" s="303"/>
      <c r="D68" s="304"/>
      <c r="E68" s="305"/>
      <c r="F68" s="305"/>
      <c r="G68" s="305"/>
      <c r="H68" s="305"/>
      <c r="I68" s="305"/>
      <c r="J68" s="305"/>
      <c r="K68" s="84"/>
      <c r="L68" s="306"/>
    </row>
    <row r="69" spans="1:12" s="85" customFormat="1">
      <c r="A69" s="82"/>
      <c r="B69" s="83"/>
      <c r="C69" s="303"/>
      <c r="D69" s="304"/>
      <c r="E69" s="305"/>
      <c r="F69" s="305"/>
      <c r="G69" s="305"/>
      <c r="H69" s="305"/>
      <c r="I69" s="305"/>
      <c r="J69" s="305"/>
      <c r="K69" s="84"/>
      <c r="L69" s="306"/>
    </row>
    <row r="70" spans="1:12" s="89" customFormat="1">
      <c r="A70" s="86"/>
      <c r="B70" s="83"/>
      <c r="C70" s="310"/>
      <c r="D70" s="310"/>
      <c r="E70" s="311"/>
      <c r="F70" s="311"/>
      <c r="G70" s="312"/>
      <c r="H70" s="311"/>
      <c r="I70" s="311"/>
      <c r="J70" s="311"/>
      <c r="K70" s="84"/>
      <c r="L70" s="313"/>
    </row>
    <row r="71" spans="1:12" s="5" customFormat="1">
      <c r="A71" s="90"/>
      <c r="B71" s="83"/>
      <c r="C71" s="314"/>
      <c r="D71" s="314"/>
      <c r="E71" s="315"/>
      <c r="F71" s="315"/>
      <c r="G71" s="315"/>
      <c r="H71" s="315"/>
      <c r="I71" s="315"/>
      <c r="J71" s="315"/>
      <c r="K71" s="151"/>
      <c r="L71" s="292"/>
    </row>
    <row r="72" spans="1:12" s="85" customFormat="1">
      <c r="A72" s="91"/>
      <c r="B72" s="90"/>
      <c r="C72" s="310"/>
      <c r="D72" s="310"/>
      <c r="E72" s="316"/>
      <c r="F72" s="316"/>
      <c r="G72" s="316"/>
      <c r="H72" s="316"/>
      <c r="I72" s="316"/>
      <c r="J72" s="316"/>
      <c r="K72" s="84"/>
      <c r="L72" s="306"/>
    </row>
    <row r="73" spans="1:12" s="85" customFormat="1">
      <c r="A73" s="91"/>
      <c r="B73" s="92"/>
      <c r="C73" s="310"/>
      <c r="D73" s="310"/>
      <c r="E73" s="316"/>
      <c r="F73" s="316"/>
      <c r="G73" s="316"/>
      <c r="H73" s="316"/>
      <c r="I73" s="316"/>
      <c r="J73" s="316"/>
      <c r="K73" s="84"/>
      <c r="L73" s="306"/>
    </row>
    <row r="74" spans="1:12" s="85" customFormat="1">
      <c r="A74" s="91"/>
      <c r="B74" s="93"/>
      <c r="C74" s="310"/>
      <c r="D74" s="310"/>
      <c r="E74" s="316"/>
      <c r="F74" s="316"/>
      <c r="G74" s="316"/>
      <c r="H74" s="316"/>
      <c r="I74" s="316"/>
      <c r="J74" s="316"/>
      <c r="K74" s="84"/>
      <c r="L74" s="306"/>
    </row>
    <row r="75" spans="1:12" s="85" customFormat="1">
      <c r="A75" s="91"/>
      <c r="B75" s="93"/>
      <c r="C75" s="310"/>
      <c r="D75" s="310"/>
      <c r="E75" s="316"/>
      <c r="F75" s="316"/>
      <c r="G75" s="316"/>
      <c r="H75" s="316"/>
      <c r="I75" s="316"/>
      <c r="J75" s="316"/>
      <c r="K75" s="84"/>
      <c r="L75" s="306"/>
    </row>
    <row r="76" spans="1:12" s="85" customFormat="1">
      <c r="A76" s="91"/>
      <c r="B76" s="92"/>
      <c r="C76" s="310"/>
      <c r="D76" s="310"/>
      <c r="E76" s="316"/>
      <c r="F76" s="316"/>
      <c r="G76" s="316"/>
      <c r="H76" s="316"/>
      <c r="I76" s="316"/>
      <c r="J76" s="316"/>
      <c r="K76" s="84"/>
      <c r="L76" s="306"/>
    </row>
    <row r="77" spans="1:12" s="85" customFormat="1">
      <c r="A77" s="91"/>
      <c r="B77" s="92"/>
      <c r="C77" s="310"/>
      <c r="D77" s="310"/>
      <c r="E77" s="316"/>
      <c r="F77" s="316"/>
      <c r="G77" s="316"/>
      <c r="H77" s="316"/>
      <c r="I77" s="316"/>
      <c r="J77" s="316"/>
      <c r="K77" s="84"/>
      <c r="L77" s="306"/>
    </row>
    <row r="78" spans="1:12">
      <c r="C78" s="310"/>
      <c r="D78" s="310"/>
      <c r="E78" s="317"/>
      <c r="F78" s="317"/>
      <c r="G78" s="317"/>
      <c r="H78" s="317"/>
      <c r="I78" s="317"/>
      <c r="J78" s="317"/>
    </row>
    <row r="79" spans="1:12" s="322" customFormat="1">
      <c r="A79" s="319"/>
      <c r="B79" s="93"/>
      <c r="C79" s="314"/>
      <c r="D79" s="314"/>
      <c r="E79" s="315"/>
      <c r="F79" s="315"/>
      <c r="G79" s="315"/>
      <c r="H79" s="315"/>
      <c r="I79" s="315"/>
      <c r="J79" s="315"/>
      <c r="K79" s="320"/>
      <c r="L79" s="321"/>
    </row>
    <row r="80" spans="1:12" ht="52.5" customHeight="1">
      <c r="A80" s="96"/>
      <c r="B80" s="323"/>
      <c r="C80" s="320"/>
      <c r="D80" s="84"/>
      <c r="E80" s="84"/>
      <c r="F80" s="324"/>
      <c r="G80" s="97"/>
      <c r="H80" s="98"/>
      <c r="I80" s="97"/>
      <c r="J80" s="97"/>
    </row>
    <row r="81" spans="1:13">
      <c r="A81" s="99"/>
      <c r="B81" s="100"/>
      <c r="C81" s="324"/>
      <c r="D81" s="324"/>
      <c r="E81" s="229"/>
      <c r="F81" s="229"/>
      <c r="G81" s="229"/>
      <c r="H81" s="229"/>
      <c r="I81" s="229"/>
      <c r="J81" s="229"/>
    </row>
    <row r="82" spans="1:13">
      <c r="A82" s="99"/>
      <c r="B82" s="101"/>
      <c r="C82" s="324"/>
      <c r="D82" s="324"/>
      <c r="E82" s="229"/>
      <c r="F82" s="229"/>
      <c r="G82" s="229"/>
      <c r="H82" s="229"/>
      <c r="I82" s="229"/>
      <c r="J82" s="229"/>
    </row>
    <row r="83" spans="1:13">
      <c r="B83" s="101"/>
      <c r="C83" s="320"/>
      <c r="D83" s="320"/>
      <c r="E83" s="325"/>
      <c r="F83" s="325"/>
      <c r="G83" s="325"/>
      <c r="H83" s="325"/>
      <c r="I83" s="325"/>
      <c r="J83" s="325"/>
    </row>
    <row r="84" spans="1:13">
      <c r="B84" s="102"/>
      <c r="C84" s="320"/>
      <c r="D84" s="320"/>
      <c r="E84" s="325"/>
      <c r="F84" s="325"/>
      <c r="G84" s="325"/>
      <c r="H84" s="325"/>
      <c r="I84" s="325"/>
      <c r="J84" s="325"/>
    </row>
    <row r="85" spans="1:13">
      <c r="B85" s="102"/>
      <c r="C85" s="320"/>
      <c r="D85" s="320"/>
      <c r="E85" s="325"/>
      <c r="F85" s="325"/>
      <c r="G85" s="325"/>
      <c r="H85" s="325"/>
      <c r="I85" s="325"/>
      <c r="J85" s="325"/>
    </row>
    <row r="86" spans="1:13">
      <c r="B86" s="102"/>
      <c r="C86" s="320"/>
      <c r="D86" s="320"/>
      <c r="E86" s="325"/>
      <c r="F86" s="325"/>
      <c r="G86" s="325"/>
      <c r="H86" s="325"/>
      <c r="I86" s="325"/>
      <c r="J86" s="325"/>
    </row>
    <row r="87" spans="1:13">
      <c r="B87" s="102"/>
      <c r="C87" s="320"/>
      <c r="D87" s="320"/>
      <c r="E87" s="325"/>
      <c r="F87" s="325"/>
      <c r="G87" s="325"/>
      <c r="H87" s="325"/>
      <c r="I87" s="325"/>
      <c r="J87" s="325"/>
    </row>
    <row r="88" spans="1:13">
      <c r="B88" s="102"/>
      <c r="C88" s="320"/>
      <c r="D88" s="320"/>
      <c r="E88" s="325"/>
      <c r="F88" s="325"/>
      <c r="G88" s="325"/>
      <c r="H88" s="325"/>
      <c r="I88" s="325"/>
      <c r="J88" s="325"/>
    </row>
    <row r="89" spans="1:13">
      <c r="B89" s="102"/>
      <c r="C89" s="320"/>
      <c r="D89" s="320"/>
      <c r="E89" s="325"/>
      <c r="F89" s="325"/>
      <c r="G89" s="325"/>
      <c r="H89" s="325"/>
      <c r="I89" s="325"/>
      <c r="J89" s="325"/>
    </row>
    <row r="90" spans="1:13" s="103" customFormat="1">
      <c r="A90" s="95"/>
      <c r="B90" s="102"/>
      <c r="C90" s="320"/>
      <c r="D90" s="320"/>
      <c r="E90" s="325"/>
      <c r="F90" s="325"/>
      <c r="G90" s="325"/>
      <c r="H90" s="325"/>
      <c r="I90" s="325"/>
      <c r="J90" s="325"/>
      <c r="K90" s="84"/>
      <c r="L90" s="318"/>
      <c r="M90" s="94"/>
    </row>
    <row r="91" spans="1:13" s="103" customFormat="1">
      <c r="A91" s="95"/>
      <c r="B91" s="102"/>
      <c r="C91" s="310"/>
      <c r="D91" s="310"/>
      <c r="E91" s="317"/>
      <c r="F91" s="317"/>
      <c r="G91" s="317"/>
      <c r="H91" s="317"/>
      <c r="I91" s="317"/>
      <c r="J91" s="317"/>
      <c r="K91" s="84"/>
      <c r="L91" s="318"/>
      <c r="M91" s="94"/>
    </row>
    <row r="92" spans="1:13" s="103" customFormat="1">
      <c r="A92" s="95"/>
      <c r="B92" s="93"/>
      <c r="C92" s="310"/>
      <c r="D92" s="310"/>
      <c r="E92" s="317"/>
      <c r="F92" s="317"/>
      <c r="G92" s="317"/>
      <c r="H92" s="317"/>
      <c r="I92" s="317"/>
      <c r="J92" s="317"/>
      <c r="K92" s="84"/>
      <c r="L92" s="318"/>
      <c r="M92" s="94"/>
    </row>
    <row r="93" spans="1:13" s="103" customFormat="1">
      <c r="A93" s="95"/>
      <c r="B93" s="93"/>
      <c r="C93" s="310"/>
      <c r="D93" s="310"/>
      <c r="E93" s="317"/>
      <c r="F93" s="317"/>
      <c r="G93" s="317"/>
      <c r="H93" s="317"/>
      <c r="I93" s="317"/>
      <c r="J93" s="317"/>
      <c r="K93" s="84"/>
      <c r="L93" s="318"/>
      <c r="M93" s="94"/>
    </row>
    <row r="94" spans="1:13" s="103" customFormat="1">
      <c r="A94" s="95"/>
      <c r="B94" s="93"/>
      <c r="C94" s="310"/>
      <c r="D94" s="310"/>
      <c r="E94" s="317"/>
      <c r="F94" s="317"/>
      <c r="G94" s="317"/>
      <c r="H94" s="317"/>
      <c r="I94" s="317"/>
      <c r="J94" s="317"/>
      <c r="K94" s="84"/>
      <c r="L94" s="318"/>
      <c r="M94" s="94"/>
    </row>
    <row r="95" spans="1:13" s="103" customFormat="1">
      <c r="A95" s="95"/>
      <c r="B95" s="93"/>
      <c r="C95" s="310"/>
      <c r="D95" s="310"/>
      <c r="E95" s="317"/>
      <c r="F95" s="317"/>
      <c r="G95" s="317"/>
      <c r="H95" s="317"/>
      <c r="I95" s="317"/>
      <c r="J95" s="317"/>
      <c r="K95" s="84"/>
      <c r="L95" s="318"/>
      <c r="M95" s="94"/>
    </row>
    <row r="96" spans="1:13" s="103" customFormat="1">
      <c r="A96" s="95"/>
      <c r="B96" s="93"/>
      <c r="C96" s="310"/>
      <c r="D96" s="310"/>
      <c r="E96" s="317"/>
      <c r="F96" s="317"/>
      <c r="G96" s="317"/>
      <c r="H96" s="317"/>
      <c r="I96" s="317"/>
      <c r="J96" s="317"/>
      <c r="K96" s="84"/>
      <c r="L96" s="318"/>
      <c r="M96" s="94"/>
    </row>
    <row r="97" spans="1:13" s="103" customFormat="1">
      <c r="A97" s="95"/>
      <c r="B97" s="93"/>
      <c r="C97" s="310"/>
      <c r="D97" s="310"/>
      <c r="E97" s="317"/>
      <c r="F97" s="317"/>
      <c r="G97" s="317"/>
      <c r="H97" s="317"/>
      <c r="I97" s="317"/>
      <c r="J97" s="317"/>
      <c r="K97" s="84"/>
      <c r="L97" s="318"/>
      <c r="M97" s="94"/>
    </row>
    <row r="98" spans="1:13" s="103" customFormat="1">
      <c r="A98" s="95"/>
      <c r="B98" s="93"/>
      <c r="C98" s="310"/>
      <c r="D98" s="310"/>
      <c r="E98" s="317"/>
      <c r="F98" s="317"/>
      <c r="G98" s="317"/>
      <c r="H98" s="317"/>
      <c r="I98" s="317"/>
      <c r="J98" s="317"/>
      <c r="K98" s="84"/>
      <c r="L98" s="318"/>
      <c r="M98" s="94"/>
    </row>
    <row r="99" spans="1:13" s="103" customFormat="1">
      <c r="A99" s="95"/>
      <c r="B99" s="93"/>
      <c r="C99" s="310"/>
      <c r="D99" s="310"/>
      <c r="E99" s="317"/>
      <c r="F99" s="317"/>
      <c r="G99" s="317"/>
      <c r="H99" s="317"/>
      <c r="I99" s="317"/>
      <c r="J99" s="317"/>
      <c r="K99" s="84"/>
      <c r="L99" s="318"/>
      <c r="M99" s="94"/>
    </row>
    <row r="100" spans="1:13" s="103" customFormat="1">
      <c r="A100" s="95"/>
      <c r="B100" s="93"/>
      <c r="C100" s="310"/>
      <c r="D100" s="310"/>
      <c r="E100" s="317"/>
      <c r="F100" s="317"/>
      <c r="G100" s="317"/>
      <c r="H100" s="317"/>
      <c r="I100" s="317"/>
      <c r="J100" s="317"/>
      <c r="K100" s="84"/>
      <c r="L100" s="318"/>
      <c r="M100" s="94"/>
    </row>
    <row r="101" spans="1:13" s="103" customFormat="1">
      <c r="A101" s="95"/>
      <c r="B101" s="93"/>
      <c r="C101" s="310"/>
      <c r="D101" s="310"/>
      <c r="E101" s="317"/>
      <c r="F101" s="317"/>
      <c r="G101" s="317"/>
      <c r="H101" s="317"/>
      <c r="I101" s="317"/>
      <c r="J101" s="317"/>
      <c r="K101" s="84"/>
      <c r="L101" s="318"/>
      <c r="M101" s="94"/>
    </row>
    <row r="102" spans="1:13" s="103" customFormat="1">
      <c r="A102" s="95"/>
      <c r="B102" s="93"/>
      <c r="C102" s="310"/>
      <c r="D102" s="310"/>
      <c r="E102" s="317"/>
      <c r="F102" s="317"/>
      <c r="G102" s="317"/>
      <c r="H102" s="317"/>
      <c r="I102" s="317"/>
      <c r="J102" s="317"/>
      <c r="K102" s="84"/>
      <c r="L102" s="318"/>
      <c r="M102" s="94"/>
    </row>
    <row r="103" spans="1:13" s="103" customFormat="1">
      <c r="A103" s="95"/>
      <c r="B103" s="93"/>
      <c r="C103" s="310"/>
      <c r="D103" s="310"/>
      <c r="E103" s="317"/>
      <c r="F103" s="317"/>
      <c r="G103" s="317"/>
      <c r="H103" s="317"/>
      <c r="I103" s="317"/>
      <c r="J103" s="317"/>
      <c r="K103" s="84"/>
      <c r="L103" s="318"/>
      <c r="M103" s="94"/>
    </row>
    <row r="104" spans="1:13" s="103" customFormat="1">
      <c r="A104" s="95"/>
      <c r="B104" s="93"/>
      <c r="C104" s="310"/>
      <c r="D104" s="310"/>
      <c r="E104" s="317"/>
      <c r="F104" s="317"/>
      <c r="G104" s="317"/>
      <c r="H104" s="317"/>
      <c r="I104" s="317"/>
      <c r="J104" s="317"/>
      <c r="K104" s="84"/>
      <c r="L104" s="318"/>
      <c r="M104" s="94"/>
    </row>
    <row r="105" spans="1:13" s="103" customFormat="1">
      <c r="A105" s="95"/>
      <c r="B105" s="93"/>
      <c r="C105" s="310"/>
      <c r="D105" s="310"/>
      <c r="E105" s="317"/>
      <c r="F105" s="317"/>
      <c r="G105" s="317"/>
      <c r="H105" s="317"/>
      <c r="I105" s="317"/>
      <c r="J105" s="317"/>
      <c r="K105" s="84"/>
      <c r="L105" s="318"/>
      <c r="M105" s="94"/>
    </row>
    <row r="106" spans="1:13" s="326" customFormat="1">
      <c r="A106" s="95"/>
      <c r="B106" s="93"/>
      <c r="C106" s="310"/>
      <c r="D106" s="310"/>
      <c r="E106" s="317"/>
      <c r="F106" s="317"/>
      <c r="G106" s="317"/>
      <c r="H106" s="317"/>
      <c r="I106" s="317"/>
      <c r="J106" s="317"/>
      <c r="K106" s="84"/>
      <c r="L106" s="318"/>
      <c r="M106" s="94"/>
    </row>
    <row r="107" spans="1:13" s="326" customFormat="1">
      <c r="A107" s="95"/>
      <c r="B107" s="93"/>
      <c r="C107" s="310"/>
      <c r="D107" s="310"/>
      <c r="E107" s="317"/>
      <c r="F107" s="317"/>
      <c r="G107" s="317"/>
      <c r="H107" s="317"/>
      <c r="I107" s="317"/>
      <c r="J107" s="317"/>
      <c r="K107" s="84"/>
      <c r="L107" s="318"/>
      <c r="M107" s="94"/>
    </row>
    <row r="108" spans="1:13" s="326" customFormat="1">
      <c r="A108" s="95"/>
      <c r="B108" s="93"/>
      <c r="C108" s="310"/>
      <c r="D108" s="310"/>
      <c r="E108" s="317"/>
      <c r="F108" s="317"/>
      <c r="G108" s="317"/>
      <c r="H108" s="317"/>
      <c r="I108" s="317"/>
      <c r="J108" s="317"/>
      <c r="K108" s="84"/>
      <c r="L108" s="318"/>
      <c r="M108" s="94"/>
    </row>
    <row r="109" spans="1:13" s="326" customFormat="1">
      <c r="A109" s="95"/>
      <c r="B109" s="93"/>
      <c r="C109" s="310"/>
      <c r="D109" s="310"/>
      <c r="E109" s="317"/>
      <c r="F109" s="317"/>
      <c r="G109" s="317"/>
      <c r="H109" s="317"/>
      <c r="I109" s="317"/>
      <c r="J109" s="317"/>
      <c r="K109" s="84"/>
      <c r="L109" s="318"/>
      <c r="M109" s="94"/>
    </row>
    <row r="110" spans="1:13" s="326" customFormat="1">
      <c r="A110" s="95"/>
      <c r="B110" s="93"/>
      <c r="C110" s="310"/>
      <c r="D110" s="310"/>
      <c r="E110" s="317"/>
      <c r="F110" s="317"/>
      <c r="G110" s="317"/>
      <c r="H110" s="317"/>
      <c r="I110" s="317"/>
      <c r="J110" s="317"/>
      <c r="K110" s="84"/>
      <c r="L110" s="318"/>
      <c r="M110" s="94"/>
    </row>
    <row r="111" spans="1:13" s="326" customFormat="1">
      <c r="A111" s="95"/>
      <c r="B111" s="93"/>
      <c r="C111" s="310"/>
      <c r="D111" s="310"/>
      <c r="E111" s="317"/>
      <c r="F111" s="317"/>
      <c r="G111" s="317"/>
      <c r="H111" s="317"/>
      <c r="I111" s="317"/>
      <c r="J111" s="317"/>
      <c r="K111" s="84"/>
      <c r="L111" s="318"/>
      <c r="M111" s="94"/>
    </row>
    <row r="112" spans="1:13" s="326" customFormat="1">
      <c r="A112" s="95"/>
      <c r="B112" s="93"/>
      <c r="C112" s="310"/>
      <c r="D112" s="310"/>
      <c r="E112" s="317"/>
      <c r="F112" s="317"/>
      <c r="G112" s="317"/>
      <c r="H112" s="317"/>
      <c r="I112" s="317"/>
      <c r="J112" s="317"/>
      <c r="K112" s="84"/>
      <c r="L112" s="318"/>
      <c r="M112" s="94"/>
    </row>
    <row r="113" spans="1:13" s="326" customFormat="1">
      <c r="A113" s="95"/>
      <c r="B113" s="93"/>
      <c r="C113" s="310"/>
      <c r="D113" s="310"/>
      <c r="E113" s="317"/>
      <c r="F113" s="317"/>
      <c r="G113" s="317"/>
      <c r="H113" s="317"/>
      <c r="I113" s="317"/>
      <c r="J113" s="317"/>
      <c r="K113" s="84"/>
      <c r="L113" s="318"/>
      <c r="M113" s="94"/>
    </row>
    <row r="114" spans="1:13" s="326" customFormat="1">
      <c r="A114" s="95"/>
      <c r="B114" s="93"/>
      <c r="C114" s="310"/>
      <c r="D114" s="310"/>
      <c r="E114" s="317"/>
      <c r="F114" s="317"/>
      <c r="G114" s="317"/>
      <c r="H114" s="317"/>
      <c r="I114" s="317"/>
      <c r="J114" s="317"/>
      <c r="K114" s="84"/>
      <c r="L114" s="318"/>
      <c r="M114" s="94"/>
    </row>
    <row r="115" spans="1:13" s="326" customFormat="1">
      <c r="A115" s="95"/>
      <c r="B115" s="93"/>
      <c r="C115" s="310"/>
      <c r="D115" s="310"/>
      <c r="E115" s="317"/>
      <c r="F115" s="317"/>
      <c r="G115" s="317"/>
      <c r="H115" s="317"/>
      <c r="I115" s="317"/>
      <c r="J115" s="317"/>
      <c r="K115" s="84"/>
      <c r="L115" s="318"/>
      <c r="M115" s="94"/>
    </row>
    <row r="116" spans="1:13" s="326" customFormat="1">
      <c r="A116" s="95"/>
      <c r="B116" s="93"/>
      <c r="C116" s="310"/>
      <c r="D116" s="310"/>
      <c r="E116" s="317"/>
      <c r="F116" s="317"/>
      <c r="G116" s="317"/>
      <c r="H116" s="317"/>
      <c r="I116" s="317"/>
      <c r="J116" s="317"/>
      <c r="K116" s="84"/>
      <c r="L116" s="318"/>
      <c r="M116" s="94"/>
    </row>
    <row r="117" spans="1:13" s="326" customFormat="1">
      <c r="A117" s="95"/>
      <c r="B117" s="93"/>
      <c r="C117" s="310"/>
      <c r="D117" s="310"/>
      <c r="E117" s="317"/>
      <c r="F117" s="317"/>
      <c r="G117" s="317"/>
      <c r="H117" s="317"/>
      <c r="I117" s="317"/>
      <c r="J117" s="317"/>
      <c r="K117" s="84"/>
      <c r="L117" s="318"/>
      <c r="M117" s="94"/>
    </row>
    <row r="118" spans="1:13" s="326" customFormat="1">
      <c r="A118" s="95"/>
      <c r="B118" s="93"/>
      <c r="C118" s="310"/>
      <c r="D118" s="310"/>
      <c r="E118" s="317"/>
      <c r="F118" s="317"/>
      <c r="G118" s="317"/>
      <c r="H118" s="317"/>
      <c r="I118" s="317"/>
      <c r="J118" s="317"/>
      <c r="K118" s="84"/>
      <c r="L118" s="318"/>
      <c r="M118" s="94"/>
    </row>
    <row r="119" spans="1:13" s="326" customFormat="1">
      <c r="A119" s="95"/>
      <c r="B119" s="93"/>
      <c r="C119" s="310"/>
      <c r="D119" s="310"/>
      <c r="E119" s="317"/>
      <c r="F119" s="317"/>
      <c r="G119" s="317"/>
      <c r="H119" s="317"/>
      <c r="I119" s="317"/>
      <c r="J119" s="317"/>
      <c r="K119" s="84"/>
      <c r="L119" s="318"/>
      <c r="M119" s="94"/>
    </row>
    <row r="120" spans="1:13" s="326" customFormat="1">
      <c r="A120" s="95"/>
      <c r="B120" s="93"/>
      <c r="C120" s="310"/>
      <c r="D120" s="310"/>
      <c r="E120" s="317"/>
      <c r="F120" s="317"/>
      <c r="G120" s="317"/>
      <c r="H120" s="317"/>
      <c r="I120" s="317"/>
      <c r="J120" s="317"/>
      <c r="K120" s="84"/>
      <c r="L120" s="318"/>
      <c r="M120" s="94"/>
    </row>
    <row r="121" spans="1:13" s="326" customFormat="1">
      <c r="A121" s="95"/>
      <c r="B121" s="93"/>
      <c r="C121" s="310"/>
      <c r="D121" s="310"/>
      <c r="E121" s="317"/>
      <c r="F121" s="317"/>
      <c r="G121" s="317"/>
      <c r="H121" s="317"/>
      <c r="I121" s="317"/>
      <c r="J121" s="317"/>
      <c r="K121" s="84"/>
      <c r="L121" s="318"/>
      <c r="M121" s="94"/>
    </row>
    <row r="122" spans="1:13">
      <c r="C122" s="310"/>
      <c r="D122" s="310"/>
      <c r="E122" s="317"/>
      <c r="F122" s="317"/>
      <c r="G122" s="317"/>
      <c r="H122" s="317"/>
      <c r="I122" s="317"/>
      <c r="J122" s="317"/>
    </row>
    <row r="123" spans="1:13">
      <c r="C123" s="310"/>
      <c r="D123" s="310"/>
      <c r="E123" s="317"/>
      <c r="F123" s="317"/>
      <c r="G123" s="317"/>
      <c r="H123" s="317"/>
      <c r="I123" s="317"/>
      <c r="J123" s="317"/>
    </row>
    <row r="124" spans="1:13">
      <c r="C124" s="310"/>
      <c r="D124" s="310"/>
      <c r="E124" s="317"/>
      <c r="F124" s="317"/>
      <c r="G124" s="317"/>
      <c r="H124" s="317"/>
      <c r="I124" s="317"/>
      <c r="J124" s="317"/>
    </row>
    <row r="125" spans="1:13">
      <c r="C125" s="310"/>
      <c r="D125" s="310"/>
      <c r="E125" s="317"/>
      <c r="F125" s="317"/>
      <c r="G125" s="317"/>
      <c r="H125" s="317"/>
      <c r="I125" s="317"/>
      <c r="J125" s="317"/>
    </row>
    <row r="126" spans="1:13">
      <c r="C126" s="310"/>
      <c r="D126" s="310"/>
      <c r="E126" s="317"/>
      <c r="F126" s="317"/>
      <c r="G126" s="317"/>
      <c r="H126" s="317"/>
      <c r="I126" s="317"/>
      <c r="J126" s="317"/>
    </row>
    <row r="127" spans="1:13">
      <c r="C127" s="310"/>
      <c r="D127" s="310"/>
      <c r="E127" s="317"/>
      <c r="F127" s="317"/>
      <c r="G127" s="317"/>
      <c r="H127" s="317"/>
      <c r="I127" s="317"/>
      <c r="J127" s="317"/>
    </row>
    <row r="128" spans="1:13">
      <c r="C128" s="310"/>
      <c r="D128" s="310"/>
      <c r="E128" s="317"/>
      <c r="F128" s="317"/>
      <c r="G128" s="317"/>
      <c r="H128" s="317"/>
      <c r="I128" s="317"/>
      <c r="J128" s="317"/>
    </row>
    <row r="129" spans="3:10">
      <c r="C129" s="310"/>
      <c r="D129" s="310"/>
      <c r="E129" s="317"/>
      <c r="F129" s="317"/>
      <c r="G129" s="317"/>
      <c r="H129" s="317"/>
      <c r="I129" s="317"/>
      <c r="J129" s="317"/>
    </row>
    <row r="130" spans="3:10">
      <c r="C130" s="310"/>
      <c r="D130" s="310"/>
      <c r="E130" s="317"/>
      <c r="F130" s="317"/>
      <c r="G130" s="317"/>
      <c r="H130" s="317"/>
      <c r="I130" s="317"/>
      <c r="J130" s="317"/>
    </row>
    <row r="131" spans="3:10">
      <c r="C131" s="310"/>
      <c r="D131" s="310"/>
      <c r="E131" s="317"/>
      <c r="F131" s="317"/>
      <c r="G131" s="317"/>
      <c r="H131" s="317"/>
      <c r="I131" s="317"/>
      <c r="J131" s="317"/>
    </row>
    <row r="132" spans="3:10">
      <c r="C132" s="310"/>
      <c r="D132" s="310"/>
      <c r="E132" s="317"/>
      <c r="F132" s="317"/>
      <c r="G132" s="317"/>
      <c r="H132" s="317"/>
      <c r="I132" s="317"/>
      <c r="J132" s="317"/>
    </row>
    <row r="133" spans="3:10">
      <c r="C133" s="310"/>
      <c r="D133" s="310"/>
      <c r="E133" s="317"/>
      <c r="F133" s="317"/>
      <c r="G133" s="317"/>
      <c r="H133" s="317"/>
      <c r="I133" s="317"/>
      <c r="J133" s="317"/>
    </row>
    <row r="134" spans="3:10">
      <c r="C134" s="310"/>
      <c r="D134" s="310"/>
      <c r="E134" s="317"/>
      <c r="F134" s="317"/>
      <c r="G134" s="317"/>
      <c r="H134" s="317"/>
      <c r="I134" s="317"/>
      <c r="J134" s="317"/>
    </row>
    <row r="135" spans="3:10">
      <c r="C135" s="310"/>
      <c r="D135" s="310"/>
      <c r="E135" s="317"/>
      <c r="F135" s="317"/>
      <c r="G135" s="317"/>
      <c r="H135" s="317"/>
      <c r="I135" s="317"/>
      <c r="J135" s="317"/>
    </row>
    <row r="136" spans="3:10">
      <c r="C136" s="310"/>
      <c r="D136" s="310"/>
      <c r="E136" s="317"/>
      <c r="F136" s="317"/>
      <c r="G136" s="317"/>
      <c r="H136" s="317"/>
      <c r="I136" s="317"/>
      <c r="J136" s="317"/>
    </row>
    <row r="137" spans="3:10">
      <c r="C137" s="310"/>
      <c r="D137" s="310"/>
      <c r="E137" s="317"/>
      <c r="F137" s="317"/>
      <c r="G137" s="317"/>
      <c r="H137" s="317"/>
      <c r="I137" s="317"/>
      <c r="J137" s="317"/>
    </row>
    <row r="138" spans="3:10">
      <c r="C138" s="310"/>
      <c r="D138" s="310"/>
      <c r="E138" s="317"/>
      <c r="F138" s="317"/>
      <c r="G138" s="317"/>
      <c r="H138" s="317"/>
      <c r="I138" s="317"/>
      <c r="J138" s="317"/>
    </row>
    <row r="139" spans="3:10">
      <c r="C139" s="310"/>
      <c r="D139" s="310"/>
      <c r="E139" s="317"/>
      <c r="F139" s="317"/>
      <c r="G139" s="317"/>
      <c r="H139" s="317"/>
      <c r="I139" s="317"/>
      <c r="J139" s="317"/>
    </row>
    <row r="140" spans="3:10">
      <c r="C140" s="310"/>
      <c r="D140" s="310"/>
      <c r="E140" s="317"/>
      <c r="F140" s="317"/>
      <c r="G140" s="317"/>
      <c r="H140" s="317"/>
      <c r="I140" s="317"/>
      <c r="J140" s="317"/>
    </row>
    <row r="141" spans="3:10">
      <c r="C141" s="310"/>
      <c r="D141" s="310"/>
      <c r="E141" s="317"/>
      <c r="F141" s="317"/>
      <c r="G141" s="317"/>
      <c r="H141" s="317"/>
      <c r="I141" s="317"/>
      <c r="J141" s="317"/>
    </row>
    <row r="142" spans="3:10">
      <c r="C142" s="310"/>
      <c r="D142" s="310"/>
      <c r="E142" s="317"/>
      <c r="F142" s="317"/>
      <c r="G142" s="317"/>
      <c r="H142" s="317"/>
      <c r="I142" s="317"/>
      <c r="J142" s="317"/>
    </row>
    <row r="143" spans="3:10">
      <c r="C143" s="310"/>
      <c r="D143" s="310"/>
      <c r="E143" s="317"/>
      <c r="F143" s="317"/>
      <c r="G143" s="317"/>
      <c r="H143" s="317"/>
      <c r="I143" s="317"/>
      <c r="J143" s="317"/>
    </row>
    <row r="144" spans="3:10">
      <c r="C144" s="310"/>
      <c r="D144" s="310"/>
      <c r="E144" s="317"/>
      <c r="F144" s="317"/>
      <c r="G144" s="317"/>
      <c r="H144" s="317"/>
      <c r="I144" s="317"/>
      <c r="J144" s="317"/>
    </row>
    <row r="145" spans="3:10">
      <c r="C145" s="310"/>
      <c r="D145" s="310"/>
      <c r="E145" s="317"/>
      <c r="F145" s="317"/>
      <c r="G145" s="317"/>
      <c r="H145" s="317"/>
      <c r="I145" s="317"/>
      <c r="J145" s="317"/>
    </row>
    <row r="146" spans="3:10">
      <c r="C146" s="310"/>
      <c r="D146" s="310"/>
      <c r="E146" s="317"/>
      <c r="F146" s="317"/>
      <c r="G146" s="317"/>
      <c r="H146" s="317"/>
      <c r="I146" s="317"/>
      <c r="J146" s="317"/>
    </row>
    <row r="147" spans="3:10">
      <c r="C147" s="310"/>
      <c r="D147" s="310"/>
      <c r="E147" s="317"/>
      <c r="F147" s="317"/>
      <c r="G147" s="317"/>
      <c r="H147" s="317"/>
      <c r="I147" s="317"/>
      <c r="J147" s="317"/>
    </row>
    <row r="148" spans="3:10">
      <c r="C148" s="310"/>
      <c r="D148" s="310"/>
      <c r="E148" s="317"/>
      <c r="F148" s="317"/>
      <c r="G148" s="317"/>
      <c r="H148" s="317"/>
      <c r="I148" s="317"/>
      <c r="J148" s="317"/>
    </row>
    <row r="149" spans="3:10">
      <c r="C149" s="310"/>
      <c r="D149" s="310"/>
      <c r="E149" s="317"/>
      <c r="F149" s="317"/>
      <c r="G149" s="317"/>
      <c r="H149" s="317"/>
      <c r="I149" s="317"/>
      <c r="J149" s="317"/>
    </row>
    <row r="150" spans="3:10">
      <c r="C150" s="310"/>
      <c r="D150" s="310"/>
      <c r="E150" s="317"/>
      <c r="F150" s="317"/>
      <c r="G150" s="317"/>
      <c r="H150" s="317"/>
      <c r="I150" s="317"/>
      <c r="J150" s="317"/>
    </row>
    <row r="151" spans="3:10">
      <c r="C151" s="310"/>
      <c r="D151" s="310"/>
      <c r="E151" s="317"/>
      <c r="F151" s="317"/>
      <c r="G151" s="317"/>
      <c r="H151" s="317"/>
      <c r="I151" s="317"/>
      <c r="J151" s="317"/>
    </row>
    <row r="152" spans="3:10">
      <c r="C152" s="310"/>
      <c r="D152" s="310"/>
      <c r="E152" s="317"/>
      <c r="F152" s="317"/>
      <c r="G152" s="317"/>
      <c r="H152" s="317"/>
      <c r="I152" s="317"/>
      <c r="J152" s="317"/>
    </row>
    <row r="153" spans="3:10">
      <c r="C153" s="310"/>
      <c r="D153" s="310"/>
      <c r="E153" s="317"/>
      <c r="F153" s="317"/>
      <c r="G153" s="317"/>
      <c r="H153" s="317"/>
      <c r="I153" s="317"/>
      <c r="J153" s="317"/>
    </row>
    <row r="154" spans="3:10">
      <c r="C154" s="310"/>
      <c r="D154" s="310"/>
      <c r="E154" s="317"/>
      <c r="F154" s="317"/>
      <c r="G154" s="317"/>
      <c r="H154" s="317"/>
      <c r="I154" s="317"/>
      <c r="J154" s="317"/>
    </row>
    <row r="155" spans="3:10">
      <c r="C155" s="310"/>
      <c r="D155" s="310"/>
      <c r="E155" s="317"/>
      <c r="F155" s="317"/>
      <c r="G155" s="317"/>
      <c r="H155" s="317"/>
      <c r="I155" s="317"/>
      <c r="J155" s="317"/>
    </row>
    <row r="156" spans="3:10">
      <c r="C156" s="310"/>
      <c r="D156" s="310"/>
      <c r="E156" s="317"/>
      <c r="F156" s="317"/>
      <c r="G156" s="317"/>
      <c r="H156" s="317"/>
      <c r="I156" s="317"/>
      <c r="J156" s="317"/>
    </row>
    <row r="157" spans="3:10">
      <c r="C157" s="310"/>
      <c r="D157" s="310"/>
      <c r="E157" s="317"/>
      <c r="F157" s="317"/>
      <c r="G157" s="317"/>
      <c r="H157" s="317"/>
      <c r="I157" s="317"/>
      <c r="J157" s="317"/>
    </row>
    <row r="158" spans="3:10">
      <c r="C158" s="310"/>
      <c r="D158" s="310"/>
      <c r="E158" s="317"/>
      <c r="F158" s="317"/>
      <c r="G158" s="317"/>
      <c r="H158" s="317"/>
      <c r="I158" s="317"/>
      <c r="J158" s="317"/>
    </row>
    <row r="159" spans="3:10">
      <c r="C159" s="310"/>
      <c r="D159" s="310"/>
      <c r="E159" s="317"/>
      <c r="F159" s="317"/>
      <c r="G159" s="317"/>
      <c r="H159" s="317"/>
      <c r="I159" s="317"/>
      <c r="J159" s="317"/>
    </row>
    <row r="160" spans="3:10">
      <c r="C160" s="310"/>
      <c r="D160" s="310"/>
      <c r="E160" s="317"/>
      <c r="F160" s="317"/>
      <c r="G160" s="317"/>
      <c r="H160" s="317"/>
      <c r="I160" s="317"/>
      <c r="J160" s="317"/>
    </row>
    <row r="161" spans="3:10">
      <c r="C161" s="310"/>
      <c r="D161" s="310"/>
      <c r="E161" s="317"/>
      <c r="F161" s="317"/>
      <c r="G161" s="317"/>
      <c r="H161" s="317"/>
      <c r="I161" s="317"/>
      <c r="J161" s="317"/>
    </row>
    <row r="162" spans="3:10">
      <c r="C162" s="310"/>
      <c r="D162" s="310"/>
      <c r="E162" s="317"/>
      <c r="F162" s="317"/>
      <c r="G162" s="317"/>
      <c r="H162" s="317"/>
      <c r="I162" s="317"/>
      <c r="J162" s="317"/>
    </row>
    <row r="163" spans="3:10">
      <c r="C163" s="310"/>
      <c r="D163" s="310"/>
      <c r="E163" s="317"/>
      <c r="F163" s="317"/>
      <c r="G163" s="317"/>
      <c r="H163" s="317"/>
      <c r="I163" s="317"/>
      <c r="J163" s="317"/>
    </row>
    <row r="164" spans="3:10">
      <c r="C164" s="310"/>
      <c r="D164" s="310"/>
      <c r="E164" s="317"/>
      <c r="F164" s="317"/>
      <c r="G164" s="317"/>
      <c r="H164" s="317"/>
      <c r="I164" s="317"/>
      <c r="J164" s="317"/>
    </row>
    <row r="165" spans="3:10">
      <c r="C165" s="310"/>
      <c r="D165" s="310"/>
      <c r="E165" s="317"/>
      <c r="F165" s="317"/>
      <c r="G165" s="317"/>
      <c r="H165" s="317"/>
      <c r="I165" s="317"/>
      <c r="J165" s="317"/>
    </row>
    <row r="166" spans="3:10">
      <c r="C166" s="310"/>
      <c r="D166" s="310"/>
      <c r="E166" s="317"/>
      <c r="F166" s="317"/>
      <c r="G166" s="317"/>
      <c r="H166" s="317"/>
      <c r="I166" s="317"/>
      <c r="J166" s="317"/>
    </row>
    <row r="167" spans="3:10">
      <c r="C167" s="310"/>
      <c r="D167" s="310"/>
      <c r="E167" s="317"/>
      <c r="F167" s="317"/>
      <c r="G167" s="317"/>
      <c r="H167" s="317"/>
      <c r="I167" s="317"/>
      <c r="J167" s="317"/>
    </row>
    <row r="168" spans="3:10">
      <c r="C168" s="310"/>
      <c r="D168" s="310"/>
      <c r="E168" s="317"/>
      <c r="F168" s="317"/>
      <c r="G168" s="317"/>
      <c r="H168" s="317"/>
      <c r="I168" s="317"/>
      <c r="J168" s="317"/>
    </row>
    <row r="169" spans="3:10">
      <c r="C169" s="310"/>
      <c r="D169" s="310"/>
      <c r="E169" s="317"/>
      <c r="F169" s="317"/>
      <c r="G169" s="317"/>
      <c r="H169" s="317"/>
      <c r="I169" s="317"/>
      <c r="J169" s="317"/>
    </row>
    <row r="170" spans="3:10">
      <c r="C170" s="310"/>
      <c r="D170" s="310"/>
      <c r="E170" s="317"/>
      <c r="F170" s="317"/>
      <c r="G170" s="317"/>
      <c r="H170" s="317"/>
      <c r="I170" s="317"/>
      <c r="J170" s="317"/>
    </row>
    <row r="171" spans="3:10">
      <c r="C171" s="310"/>
      <c r="D171" s="310"/>
      <c r="E171" s="317"/>
      <c r="F171" s="317"/>
      <c r="G171" s="317"/>
      <c r="H171" s="317"/>
      <c r="I171" s="317"/>
      <c r="J171" s="317"/>
    </row>
    <row r="172" spans="3:10">
      <c r="C172" s="310"/>
      <c r="D172" s="310"/>
      <c r="E172" s="317"/>
      <c r="F172" s="317"/>
      <c r="G172" s="317"/>
      <c r="H172" s="317"/>
      <c r="I172" s="317"/>
      <c r="J172" s="317"/>
    </row>
    <row r="173" spans="3:10">
      <c r="C173" s="310"/>
      <c r="D173" s="310"/>
      <c r="E173" s="317"/>
      <c r="F173" s="317"/>
      <c r="G173" s="317"/>
      <c r="H173" s="317"/>
      <c r="I173" s="317"/>
      <c r="J173" s="317"/>
    </row>
    <row r="174" spans="3:10">
      <c r="C174" s="310"/>
      <c r="D174" s="310"/>
      <c r="E174" s="317"/>
      <c r="F174" s="317"/>
      <c r="G174" s="317"/>
      <c r="H174" s="317"/>
      <c r="I174" s="317"/>
      <c r="J174" s="317"/>
    </row>
    <row r="175" spans="3:10">
      <c r="C175" s="310"/>
      <c r="D175" s="310"/>
      <c r="E175" s="317"/>
      <c r="F175" s="317"/>
      <c r="G175" s="317"/>
      <c r="H175" s="317"/>
      <c r="I175" s="317"/>
      <c r="J175" s="317"/>
    </row>
    <row r="176" spans="3:10">
      <c r="C176" s="310"/>
      <c r="D176" s="310"/>
      <c r="E176" s="317"/>
      <c r="F176" s="317"/>
      <c r="G176" s="317"/>
      <c r="H176" s="317"/>
      <c r="I176" s="317"/>
      <c r="J176" s="317"/>
    </row>
    <row r="177" spans="3:10">
      <c r="C177" s="310"/>
      <c r="D177" s="310"/>
      <c r="E177" s="317"/>
      <c r="F177" s="317"/>
      <c r="G177" s="317"/>
      <c r="H177" s="317"/>
      <c r="I177" s="317"/>
      <c r="J177" s="317"/>
    </row>
    <row r="178" spans="3:10">
      <c r="C178" s="310"/>
      <c r="D178" s="310"/>
      <c r="E178" s="317"/>
      <c r="F178" s="317"/>
      <c r="G178" s="317"/>
      <c r="H178" s="317"/>
      <c r="I178" s="317"/>
      <c r="J178" s="317"/>
    </row>
    <row r="179" spans="3:10">
      <c r="C179" s="310"/>
      <c r="D179" s="310"/>
      <c r="E179" s="317"/>
      <c r="F179" s="317"/>
      <c r="G179" s="317"/>
      <c r="H179" s="317"/>
      <c r="I179" s="317"/>
      <c r="J179" s="317"/>
    </row>
    <row r="180" spans="3:10">
      <c r="C180" s="310"/>
      <c r="D180" s="310"/>
      <c r="E180" s="317"/>
      <c r="F180" s="317"/>
      <c r="G180" s="317"/>
      <c r="H180" s="317"/>
      <c r="I180" s="317"/>
      <c r="J180" s="317"/>
    </row>
    <row r="181" spans="3:10">
      <c r="C181" s="310"/>
      <c r="D181" s="310"/>
      <c r="E181" s="317"/>
      <c r="F181" s="317"/>
      <c r="G181" s="317"/>
      <c r="H181" s="317"/>
      <c r="I181" s="317"/>
      <c r="J181" s="317"/>
    </row>
    <row r="182" spans="3:10">
      <c r="C182" s="310"/>
      <c r="D182" s="310"/>
      <c r="E182" s="317"/>
      <c r="F182" s="317"/>
      <c r="G182" s="317"/>
      <c r="H182" s="317"/>
      <c r="I182" s="317"/>
      <c r="J182" s="317"/>
    </row>
    <row r="183" spans="3:10">
      <c r="C183" s="310"/>
      <c r="D183" s="310"/>
      <c r="E183" s="317"/>
      <c r="F183" s="317"/>
      <c r="G183" s="317"/>
      <c r="H183" s="317"/>
      <c r="I183" s="317"/>
      <c r="J183" s="317"/>
    </row>
    <row r="184" spans="3:10">
      <c r="C184" s="310"/>
      <c r="D184" s="310"/>
      <c r="E184" s="317"/>
      <c r="F184" s="317"/>
      <c r="G184" s="317"/>
      <c r="H184" s="317"/>
      <c r="I184" s="317"/>
      <c r="J184" s="317"/>
    </row>
    <row r="185" spans="3:10">
      <c r="C185" s="310"/>
      <c r="D185" s="310"/>
      <c r="E185" s="317"/>
      <c r="F185" s="317"/>
      <c r="G185" s="317"/>
      <c r="H185" s="317"/>
      <c r="I185" s="317"/>
      <c r="J185" s="317"/>
    </row>
    <row r="186" spans="3:10">
      <c r="C186" s="310"/>
      <c r="D186" s="310"/>
      <c r="E186" s="317"/>
      <c r="F186" s="317"/>
      <c r="G186" s="317"/>
      <c r="H186" s="317"/>
      <c r="I186" s="317"/>
      <c r="J186" s="317"/>
    </row>
    <row r="187" spans="3:10">
      <c r="C187" s="310"/>
      <c r="D187" s="310"/>
      <c r="E187" s="317"/>
      <c r="F187" s="317"/>
      <c r="G187" s="317"/>
      <c r="H187" s="317"/>
      <c r="I187" s="317"/>
      <c r="J187" s="317"/>
    </row>
    <row r="188" spans="3:10">
      <c r="C188" s="310"/>
      <c r="D188" s="310"/>
      <c r="E188" s="317"/>
      <c r="F188" s="317"/>
      <c r="G188" s="317"/>
      <c r="H188" s="317"/>
      <c r="I188" s="317"/>
      <c r="J188" s="317"/>
    </row>
    <row r="189" spans="3:10">
      <c r="C189" s="310"/>
      <c r="D189" s="310"/>
      <c r="E189" s="317"/>
      <c r="F189" s="317"/>
      <c r="G189" s="317"/>
      <c r="H189" s="317"/>
      <c r="I189" s="317"/>
      <c r="J189" s="317"/>
    </row>
    <row r="190" spans="3:10">
      <c r="C190" s="310"/>
      <c r="D190" s="310"/>
      <c r="E190" s="317"/>
      <c r="F190" s="317"/>
      <c r="G190" s="317"/>
      <c r="H190" s="317"/>
      <c r="I190" s="317"/>
      <c r="J190" s="317"/>
    </row>
    <row r="191" spans="3:10">
      <c r="C191" s="310"/>
      <c r="D191" s="310"/>
      <c r="E191" s="317"/>
      <c r="F191" s="317"/>
      <c r="G191" s="317"/>
      <c r="H191" s="317"/>
      <c r="I191" s="317"/>
      <c r="J191" s="317"/>
    </row>
    <row r="192" spans="3:10">
      <c r="C192" s="310"/>
      <c r="D192" s="310"/>
      <c r="E192" s="317"/>
      <c r="F192" s="317"/>
      <c r="G192" s="317"/>
      <c r="H192" s="317"/>
      <c r="I192" s="317"/>
      <c r="J192" s="317"/>
    </row>
    <row r="193" spans="3:10">
      <c r="C193" s="310"/>
      <c r="D193" s="310"/>
      <c r="E193" s="317"/>
      <c r="F193" s="317"/>
      <c r="G193" s="317"/>
      <c r="H193" s="317"/>
      <c r="I193" s="317"/>
      <c r="J193" s="317"/>
    </row>
    <row r="194" spans="3:10">
      <c r="C194" s="310"/>
      <c r="D194" s="310"/>
      <c r="E194" s="317"/>
      <c r="F194" s="317"/>
      <c r="G194" s="317"/>
      <c r="H194" s="317"/>
      <c r="I194" s="317"/>
      <c r="J194" s="317"/>
    </row>
    <row r="195" spans="3:10">
      <c r="C195" s="310"/>
      <c r="D195" s="310"/>
      <c r="E195" s="317"/>
      <c r="F195" s="317"/>
      <c r="G195" s="317"/>
      <c r="H195" s="317"/>
      <c r="I195" s="317"/>
      <c r="J195" s="317"/>
    </row>
    <row r="196" spans="3:10">
      <c r="C196" s="310"/>
      <c r="D196" s="310"/>
      <c r="E196" s="317"/>
      <c r="F196" s="317"/>
      <c r="G196" s="317"/>
      <c r="H196" s="317"/>
      <c r="I196" s="317"/>
      <c r="J196" s="317"/>
    </row>
    <row r="197" spans="3:10">
      <c r="C197" s="310"/>
      <c r="D197" s="310"/>
      <c r="E197" s="317"/>
      <c r="F197" s="317"/>
      <c r="G197" s="317"/>
      <c r="H197" s="317"/>
      <c r="I197" s="317"/>
      <c r="J197" s="317"/>
    </row>
    <row r="198" spans="3:10">
      <c r="C198" s="310"/>
      <c r="D198" s="310"/>
      <c r="E198" s="317"/>
      <c r="F198" s="317"/>
      <c r="G198" s="317"/>
      <c r="H198" s="317"/>
      <c r="I198" s="317"/>
      <c r="J198" s="317"/>
    </row>
    <row r="199" spans="3:10">
      <c r="C199" s="310"/>
      <c r="D199" s="310"/>
      <c r="E199" s="317"/>
      <c r="F199" s="317"/>
      <c r="G199" s="317"/>
      <c r="H199" s="317"/>
      <c r="I199" s="317"/>
      <c r="J199" s="317"/>
    </row>
    <row r="200" spans="3:10">
      <c r="C200" s="310"/>
      <c r="D200" s="310"/>
      <c r="E200" s="317"/>
      <c r="F200" s="317"/>
      <c r="G200" s="317"/>
      <c r="H200" s="317"/>
      <c r="I200" s="317"/>
      <c r="J200" s="317"/>
    </row>
    <row r="201" spans="3:10">
      <c r="C201" s="310"/>
      <c r="D201" s="310"/>
      <c r="E201" s="317"/>
      <c r="F201" s="317"/>
      <c r="G201" s="317"/>
      <c r="H201" s="317"/>
      <c r="I201" s="317"/>
      <c r="J201" s="317"/>
    </row>
    <row r="202" spans="3:10">
      <c r="C202" s="310"/>
      <c r="D202" s="310"/>
      <c r="E202" s="317"/>
      <c r="F202" s="317"/>
      <c r="G202" s="317"/>
      <c r="H202" s="317"/>
      <c r="I202" s="317"/>
      <c r="J202" s="317"/>
    </row>
    <row r="203" spans="3:10">
      <c r="C203" s="310"/>
      <c r="D203" s="310"/>
      <c r="E203" s="317"/>
      <c r="F203" s="317"/>
      <c r="G203" s="317"/>
      <c r="H203" s="317"/>
      <c r="I203" s="317"/>
      <c r="J203" s="317"/>
    </row>
    <row r="204" spans="3:10">
      <c r="C204" s="310"/>
      <c r="D204" s="310"/>
      <c r="E204" s="317"/>
      <c r="F204" s="317"/>
      <c r="G204" s="317"/>
      <c r="H204" s="317"/>
      <c r="I204" s="317"/>
      <c r="J204" s="317"/>
    </row>
    <row r="205" spans="3:10">
      <c r="C205" s="310"/>
      <c r="D205" s="310"/>
      <c r="E205" s="317"/>
      <c r="F205" s="317"/>
      <c r="G205" s="317"/>
      <c r="H205" s="317"/>
      <c r="I205" s="317"/>
      <c r="J205" s="317"/>
    </row>
    <row r="206" spans="3:10">
      <c r="C206" s="310"/>
      <c r="D206" s="310"/>
      <c r="E206" s="317"/>
      <c r="F206" s="317"/>
      <c r="G206" s="317"/>
      <c r="H206" s="317"/>
      <c r="I206" s="317"/>
      <c r="J206" s="317"/>
    </row>
    <row r="207" spans="3:10">
      <c r="C207" s="310"/>
      <c r="D207" s="310"/>
      <c r="E207" s="317"/>
      <c r="F207" s="317"/>
      <c r="G207" s="317"/>
      <c r="H207" s="317"/>
      <c r="I207" s="317"/>
      <c r="J207" s="317"/>
    </row>
    <row r="208" spans="3:10">
      <c r="C208" s="310"/>
      <c r="D208" s="310"/>
      <c r="E208" s="317"/>
      <c r="F208" s="317"/>
      <c r="G208" s="317"/>
      <c r="H208" s="317"/>
      <c r="I208" s="317"/>
      <c r="J208" s="317"/>
    </row>
    <row r="209" spans="3:10">
      <c r="C209" s="310"/>
      <c r="D209" s="310"/>
      <c r="E209" s="317"/>
      <c r="F209" s="317"/>
      <c r="G209" s="317"/>
      <c r="H209" s="317"/>
      <c r="I209" s="317"/>
      <c r="J209" s="317"/>
    </row>
    <row r="210" spans="3:10">
      <c r="C210" s="310"/>
      <c r="D210" s="310"/>
      <c r="E210" s="317"/>
      <c r="F210" s="317"/>
      <c r="G210" s="317"/>
      <c r="H210" s="317"/>
      <c r="I210" s="317"/>
      <c r="J210" s="317"/>
    </row>
    <row r="211" spans="3:10">
      <c r="C211" s="310"/>
      <c r="D211" s="310"/>
      <c r="E211" s="317"/>
      <c r="F211" s="317"/>
      <c r="G211" s="317"/>
      <c r="H211" s="317"/>
      <c r="I211" s="317"/>
      <c r="J211" s="317"/>
    </row>
    <row r="212" spans="3:10">
      <c r="C212" s="310"/>
      <c r="D212" s="310"/>
      <c r="E212" s="317"/>
      <c r="F212" s="317"/>
      <c r="G212" s="317"/>
      <c r="H212" s="317"/>
      <c r="I212" s="317"/>
      <c r="J212" s="317"/>
    </row>
    <row r="213" spans="3:10">
      <c r="C213" s="310"/>
      <c r="D213" s="310"/>
      <c r="E213" s="317"/>
      <c r="F213" s="317"/>
      <c r="G213" s="317"/>
      <c r="H213" s="317"/>
      <c r="I213" s="317"/>
      <c r="J213" s="317"/>
    </row>
    <row r="214" spans="3:10">
      <c r="C214" s="310"/>
      <c r="D214" s="310"/>
      <c r="E214" s="317"/>
      <c r="F214" s="317"/>
      <c r="G214" s="317"/>
      <c r="H214" s="317"/>
      <c r="I214" s="317"/>
      <c r="J214" s="317"/>
    </row>
    <row r="215" spans="3:10">
      <c r="C215" s="310"/>
      <c r="D215" s="310"/>
      <c r="E215" s="317"/>
      <c r="F215" s="317"/>
      <c r="G215" s="317"/>
      <c r="H215" s="317"/>
      <c r="I215" s="317"/>
      <c r="J215" s="317"/>
    </row>
    <row r="216" spans="3:10">
      <c r="C216" s="310"/>
      <c r="D216" s="310"/>
      <c r="E216" s="317"/>
      <c r="F216" s="317"/>
      <c r="G216" s="317"/>
      <c r="H216" s="317"/>
      <c r="I216" s="317"/>
      <c r="J216" s="317"/>
    </row>
    <row r="217" spans="3:10">
      <c r="C217" s="310"/>
      <c r="D217" s="310"/>
      <c r="E217" s="317"/>
      <c r="F217" s="317"/>
      <c r="G217" s="317"/>
      <c r="H217" s="317"/>
      <c r="I217" s="317"/>
      <c r="J217" s="317"/>
    </row>
    <row r="218" spans="3:10">
      <c r="C218" s="310"/>
      <c r="D218" s="310"/>
      <c r="E218" s="317"/>
      <c r="F218" s="317"/>
      <c r="G218" s="317"/>
      <c r="H218" s="317"/>
      <c r="I218" s="317"/>
      <c r="J218" s="317"/>
    </row>
    <row r="219" spans="3:10">
      <c r="C219" s="310"/>
      <c r="D219" s="310"/>
      <c r="E219" s="317"/>
      <c r="F219" s="317"/>
      <c r="G219" s="317"/>
      <c r="H219" s="317"/>
      <c r="I219" s="317"/>
      <c r="J219" s="317"/>
    </row>
    <row r="220" spans="3:10">
      <c r="C220" s="310"/>
      <c r="D220" s="310"/>
      <c r="E220" s="317"/>
      <c r="F220" s="317"/>
      <c r="G220" s="317"/>
      <c r="H220" s="317"/>
      <c r="I220" s="317"/>
      <c r="J220" s="317"/>
    </row>
    <row r="221" spans="3:10">
      <c r="C221" s="310"/>
      <c r="D221" s="310"/>
      <c r="E221" s="317"/>
      <c r="F221" s="317"/>
      <c r="G221" s="317"/>
      <c r="H221" s="317"/>
      <c r="I221" s="317"/>
      <c r="J221" s="317"/>
    </row>
    <row r="222" spans="3:10">
      <c r="C222" s="310"/>
      <c r="D222" s="310"/>
      <c r="E222" s="317"/>
      <c r="F222" s="317"/>
      <c r="G222" s="317"/>
      <c r="H222" s="317"/>
      <c r="I222" s="317"/>
      <c r="J222" s="317"/>
    </row>
    <row r="223" spans="3:10">
      <c r="C223" s="310"/>
      <c r="D223" s="310"/>
      <c r="E223" s="317"/>
      <c r="F223" s="317"/>
      <c r="G223" s="317"/>
      <c r="H223" s="317"/>
      <c r="I223" s="317"/>
      <c r="J223" s="317"/>
    </row>
    <row r="224" spans="3:10">
      <c r="C224" s="310"/>
      <c r="D224" s="310"/>
      <c r="E224" s="317"/>
      <c r="F224" s="317"/>
      <c r="G224" s="317"/>
      <c r="H224" s="317"/>
      <c r="I224" s="317"/>
      <c r="J224" s="317"/>
    </row>
    <row r="225" spans="3:10">
      <c r="C225" s="310"/>
      <c r="D225" s="310"/>
      <c r="E225" s="317"/>
      <c r="F225" s="317"/>
      <c r="G225" s="317"/>
      <c r="H225" s="317"/>
      <c r="I225" s="317"/>
      <c r="J225" s="317"/>
    </row>
    <row r="226" spans="3:10">
      <c r="C226" s="310"/>
      <c r="D226" s="310"/>
      <c r="E226" s="317"/>
      <c r="F226" s="317"/>
      <c r="G226" s="317"/>
      <c r="H226" s="317"/>
      <c r="I226" s="317"/>
      <c r="J226" s="317"/>
    </row>
    <row r="227" spans="3:10">
      <c r="C227" s="310"/>
      <c r="D227" s="310"/>
      <c r="E227" s="317"/>
      <c r="F227" s="317"/>
      <c r="G227" s="317"/>
      <c r="H227" s="317"/>
      <c r="I227" s="317"/>
      <c r="J227" s="317"/>
    </row>
    <row r="228" spans="3:10">
      <c r="C228" s="310"/>
      <c r="D228" s="310"/>
      <c r="E228" s="317"/>
      <c r="F228" s="317"/>
      <c r="G228" s="317"/>
      <c r="H228" s="317"/>
      <c r="I228" s="317"/>
      <c r="J228" s="317"/>
    </row>
    <row r="229" spans="3:10">
      <c r="C229" s="310"/>
      <c r="D229" s="310"/>
      <c r="E229" s="317"/>
      <c r="F229" s="317"/>
      <c r="G229" s="317"/>
      <c r="H229" s="317"/>
      <c r="I229" s="317"/>
      <c r="J229" s="317"/>
    </row>
    <row r="230" spans="3:10">
      <c r="C230" s="310"/>
      <c r="D230" s="310"/>
      <c r="E230" s="317"/>
      <c r="F230" s="317"/>
      <c r="G230" s="317"/>
      <c r="H230" s="317"/>
      <c r="I230" s="317"/>
      <c r="J230" s="317"/>
    </row>
    <row r="231" spans="3:10">
      <c r="C231" s="310"/>
      <c r="D231" s="310"/>
      <c r="E231" s="317"/>
      <c r="F231" s="317"/>
      <c r="G231" s="317"/>
      <c r="H231" s="317"/>
      <c r="I231" s="317"/>
      <c r="J231" s="317"/>
    </row>
    <row r="232" spans="3:10">
      <c r="C232" s="310"/>
      <c r="D232" s="310"/>
      <c r="E232" s="317"/>
      <c r="F232" s="317"/>
      <c r="G232" s="317"/>
      <c r="H232" s="317"/>
      <c r="I232" s="317"/>
      <c r="J232" s="317"/>
    </row>
    <row r="233" spans="3:10">
      <c r="C233" s="310"/>
      <c r="D233" s="310"/>
      <c r="E233" s="317"/>
      <c r="F233" s="317"/>
      <c r="G233" s="317"/>
      <c r="H233" s="317"/>
      <c r="I233" s="317"/>
      <c r="J233" s="317"/>
    </row>
    <row r="234" spans="3:10">
      <c r="C234" s="310"/>
      <c r="D234" s="310"/>
      <c r="E234" s="317"/>
      <c r="F234" s="317"/>
      <c r="G234" s="317"/>
      <c r="H234" s="317"/>
      <c r="I234" s="317"/>
      <c r="J234" s="317"/>
    </row>
    <row r="235" spans="3:10">
      <c r="C235" s="310"/>
      <c r="D235" s="310"/>
      <c r="E235" s="317"/>
      <c r="F235" s="317"/>
      <c r="G235" s="317"/>
      <c r="H235" s="317"/>
      <c r="I235" s="317"/>
      <c r="J235" s="317"/>
    </row>
    <row r="236" spans="3:10">
      <c r="C236" s="310"/>
      <c r="D236" s="310"/>
      <c r="E236" s="317"/>
      <c r="F236" s="317"/>
      <c r="G236" s="317"/>
      <c r="H236" s="317"/>
      <c r="I236" s="317"/>
      <c r="J236" s="317"/>
    </row>
    <row r="237" spans="3:10">
      <c r="C237" s="310"/>
      <c r="D237" s="310"/>
      <c r="E237" s="317"/>
      <c r="F237" s="317"/>
      <c r="G237" s="317"/>
      <c r="H237" s="317"/>
      <c r="I237" s="317"/>
      <c r="J237" s="317"/>
    </row>
    <row r="238" spans="3:10">
      <c r="C238" s="310"/>
      <c r="D238" s="310"/>
      <c r="E238" s="317"/>
      <c r="F238" s="317"/>
      <c r="G238" s="317"/>
      <c r="H238" s="317"/>
      <c r="I238" s="317"/>
      <c r="J238" s="317"/>
    </row>
    <row r="239" spans="3:10">
      <c r="C239" s="310"/>
      <c r="D239" s="310"/>
      <c r="E239" s="317"/>
      <c r="F239" s="317"/>
      <c r="G239" s="317"/>
      <c r="H239" s="317"/>
      <c r="I239" s="317"/>
      <c r="J239" s="317"/>
    </row>
    <row r="240" spans="3:10">
      <c r="C240" s="310"/>
      <c r="D240" s="310"/>
      <c r="E240" s="317"/>
      <c r="F240" s="317"/>
      <c r="G240" s="317"/>
      <c r="H240" s="317"/>
      <c r="I240" s="317"/>
      <c r="J240" s="317"/>
    </row>
    <row r="241" spans="3:10">
      <c r="C241" s="310"/>
      <c r="D241" s="310"/>
      <c r="E241" s="317"/>
      <c r="F241" s="317"/>
      <c r="G241" s="317"/>
      <c r="H241" s="317"/>
      <c r="I241" s="317"/>
      <c r="J241" s="317"/>
    </row>
    <row r="242" spans="3:10">
      <c r="C242" s="310"/>
      <c r="D242" s="310"/>
      <c r="E242" s="317"/>
      <c r="F242" s="317"/>
      <c r="G242" s="317"/>
      <c r="H242" s="317"/>
      <c r="I242" s="317"/>
      <c r="J242" s="317"/>
    </row>
    <row r="243" spans="3:10">
      <c r="C243" s="310"/>
      <c r="D243" s="310"/>
      <c r="E243" s="317"/>
      <c r="F243" s="317"/>
      <c r="G243" s="317"/>
      <c r="H243" s="317"/>
      <c r="I243" s="317"/>
      <c r="J243" s="317"/>
    </row>
    <row r="244" spans="3:10">
      <c r="C244" s="310"/>
      <c r="D244" s="310"/>
      <c r="E244" s="317"/>
      <c r="F244" s="317"/>
      <c r="G244" s="317"/>
      <c r="H244" s="317"/>
      <c r="I244" s="317"/>
      <c r="J244" s="317"/>
    </row>
    <row r="245" spans="3:10">
      <c r="C245" s="310"/>
      <c r="D245" s="310"/>
      <c r="E245" s="317"/>
      <c r="F245" s="317"/>
      <c r="G245" s="317"/>
      <c r="H245" s="317"/>
      <c r="I245" s="317"/>
      <c r="J245" s="317"/>
    </row>
    <row r="246" spans="3:10">
      <c r="C246" s="310"/>
      <c r="D246" s="310"/>
      <c r="E246" s="317"/>
      <c r="F246" s="317"/>
      <c r="G246" s="317"/>
      <c r="H246" s="317"/>
      <c r="I246" s="317"/>
      <c r="J246" s="317"/>
    </row>
    <row r="247" spans="3:10">
      <c r="C247" s="310"/>
      <c r="D247" s="310"/>
      <c r="E247" s="317"/>
      <c r="F247" s="317"/>
      <c r="G247" s="317"/>
      <c r="H247" s="317"/>
      <c r="I247" s="317"/>
      <c r="J247" s="317"/>
    </row>
    <row r="248" spans="3:10">
      <c r="C248" s="310"/>
      <c r="D248" s="310"/>
      <c r="E248" s="317"/>
      <c r="F248" s="317"/>
      <c r="G248" s="317"/>
      <c r="H248" s="317"/>
      <c r="I248" s="317"/>
      <c r="J248" s="317"/>
    </row>
    <row r="249" spans="3:10">
      <c r="C249" s="310"/>
      <c r="D249" s="310"/>
      <c r="E249" s="317"/>
      <c r="F249" s="317"/>
      <c r="G249" s="317"/>
      <c r="H249" s="317"/>
      <c r="I249" s="317"/>
      <c r="J249" s="317"/>
    </row>
    <row r="250" spans="3:10">
      <c r="C250" s="310"/>
      <c r="D250" s="310"/>
      <c r="E250" s="317"/>
      <c r="F250" s="317"/>
      <c r="G250" s="317"/>
      <c r="H250" s="317"/>
      <c r="I250" s="317"/>
      <c r="J250" s="317"/>
    </row>
    <row r="251" spans="3:10">
      <c r="C251" s="310"/>
      <c r="D251" s="310"/>
      <c r="E251" s="317"/>
      <c r="F251" s="317"/>
      <c r="G251" s="317"/>
      <c r="H251" s="317"/>
      <c r="I251" s="317"/>
      <c r="J251" s="317"/>
    </row>
    <row r="252" spans="3:10">
      <c r="C252" s="310"/>
      <c r="D252" s="310"/>
      <c r="E252" s="317"/>
      <c r="F252" s="317"/>
      <c r="G252" s="317"/>
      <c r="H252" s="317"/>
      <c r="I252" s="317"/>
      <c r="J252" s="317"/>
    </row>
    <row r="253" spans="3:10">
      <c r="C253" s="310"/>
      <c r="D253" s="310"/>
      <c r="E253" s="317"/>
      <c r="F253" s="317"/>
      <c r="G253" s="317"/>
      <c r="H253" s="317"/>
      <c r="I253" s="317"/>
      <c r="J253" s="317"/>
    </row>
    <row r="254" spans="3:10">
      <c r="C254" s="310"/>
      <c r="D254" s="310"/>
      <c r="E254" s="317"/>
      <c r="F254" s="317"/>
      <c r="G254" s="317"/>
      <c r="H254" s="317"/>
      <c r="I254" s="317"/>
      <c r="J254" s="317"/>
    </row>
    <row r="255" spans="3:10">
      <c r="C255" s="310"/>
      <c r="D255" s="310"/>
      <c r="E255" s="317"/>
      <c r="F255" s="317"/>
      <c r="G255" s="317"/>
      <c r="H255" s="317"/>
      <c r="I255" s="317"/>
      <c r="J255" s="317"/>
    </row>
    <row r="256" spans="3:10">
      <c r="C256" s="310"/>
      <c r="D256" s="310"/>
      <c r="E256" s="317"/>
      <c r="F256" s="317"/>
      <c r="G256" s="317"/>
      <c r="H256" s="317"/>
      <c r="I256" s="317"/>
      <c r="J256" s="317"/>
    </row>
    <row r="257" spans="3:10">
      <c r="C257" s="310"/>
      <c r="D257" s="310"/>
      <c r="E257" s="317"/>
      <c r="F257" s="317"/>
      <c r="G257" s="317"/>
      <c r="H257" s="317"/>
      <c r="I257" s="317"/>
      <c r="J257" s="317"/>
    </row>
    <row r="258" spans="3:10">
      <c r="C258" s="310"/>
      <c r="D258" s="310"/>
      <c r="E258" s="317"/>
      <c r="F258" s="317"/>
      <c r="G258" s="317"/>
      <c r="H258" s="317"/>
      <c r="I258" s="317"/>
      <c r="J258" s="317"/>
    </row>
    <row r="259" spans="3:10">
      <c r="C259" s="310"/>
      <c r="D259" s="310"/>
      <c r="E259" s="317"/>
      <c r="F259" s="317"/>
      <c r="G259" s="317"/>
      <c r="H259" s="317"/>
      <c r="I259" s="317"/>
      <c r="J259" s="317"/>
    </row>
    <row r="260" spans="3:10">
      <c r="C260" s="310"/>
      <c r="D260" s="310"/>
      <c r="E260" s="317"/>
      <c r="F260" s="317"/>
      <c r="G260" s="317"/>
      <c r="H260" s="317"/>
      <c r="I260" s="317"/>
      <c r="J260" s="317"/>
    </row>
    <row r="261" spans="3:10">
      <c r="C261" s="310"/>
      <c r="D261" s="310"/>
      <c r="E261" s="317"/>
      <c r="F261" s="317"/>
      <c r="G261" s="317"/>
      <c r="H261" s="317"/>
      <c r="I261" s="317"/>
      <c r="J261" s="317"/>
    </row>
    <row r="262" spans="3:10">
      <c r="C262" s="310"/>
      <c r="D262" s="310"/>
      <c r="E262" s="317"/>
      <c r="F262" s="317"/>
      <c r="G262" s="317"/>
      <c r="H262" s="317"/>
      <c r="I262" s="317"/>
      <c r="J262" s="317"/>
    </row>
    <row r="263" spans="3:10">
      <c r="C263" s="310"/>
      <c r="D263" s="310"/>
      <c r="E263" s="317"/>
      <c r="F263" s="317"/>
      <c r="G263" s="317"/>
      <c r="H263" s="317"/>
      <c r="I263" s="317"/>
      <c r="J263" s="317"/>
    </row>
    <row r="264" spans="3:10">
      <c r="C264" s="310"/>
      <c r="D264" s="310"/>
      <c r="E264" s="317"/>
      <c r="F264" s="317"/>
      <c r="G264" s="317"/>
      <c r="H264" s="317"/>
      <c r="I264" s="317"/>
      <c r="J264" s="317"/>
    </row>
    <row r="265" spans="3:10">
      <c r="C265" s="310"/>
      <c r="D265" s="310"/>
      <c r="E265" s="317"/>
      <c r="F265" s="317"/>
      <c r="G265" s="317"/>
      <c r="H265" s="317"/>
      <c r="I265" s="317"/>
      <c r="J265" s="317"/>
    </row>
    <row r="266" spans="3:10">
      <c r="C266" s="310"/>
      <c r="D266" s="310"/>
      <c r="E266" s="317"/>
      <c r="F266" s="317"/>
      <c r="G266" s="317"/>
      <c r="H266" s="317"/>
      <c r="I266" s="317"/>
      <c r="J266" s="317"/>
    </row>
    <row r="267" spans="3:10">
      <c r="C267" s="310"/>
      <c r="D267" s="310"/>
      <c r="E267" s="317"/>
      <c r="F267" s="317"/>
      <c r="G267" s="317"/>
      <c r="H267" s="317"/>
      <c r="I267" s="317"/>
      <c r="J267" s="317"/>
    </row>
    <row r="268" spans="3:10">
      <c r="C268" s="310"/>
      <c r="D268" s="310"/>
      <c r="E268" s="317"/>
      <c r="F268" s="317"/>
      <c r="G268" s="317"/>
      <c r="H268" s="317"/>
      <c r="I268" s="317"/>
      <c r="J268" s="317"/>
    </row>
    <row r="269" spans="3:10">
      <c r="C269" s="310"/>
      <c r="D269" s="310"/>
      <c r="E269" s="317"/>
      <c r="F269" s="317"/>
      <c r="G269" s="317"/>
      <c r="H269" s="317"/>
      <c r="I269" s="317"/>
      <c r="J269" s="317"/>
    </row>
    <row r="270" spans="3:10">
      <c r="C270" s="310"/>
      <c r="D270" s="310"/>
      <c r="E270" s="317"/>
      <c r="F270" s="317"/>
      <c r="G270" s="317"/>
      <c r="H270" s="317"/>
      <c r="I270" s="317"/>
      <c r="J270" s="317"/>
    </row>
    <row r="271" spans="3:10">
      <c r="C271" s="310"/>
      <c r="D271" s="310"/>
      <c r="E271" s="317"/>
      <c r="F271" s="317"/>
      <c r="G271" s="317"/>
      <c r="H271" s="317"/>
      <c r="I271" s="317"/>
      <c r="J271" s="317"/>
    </row>
    <row r="272" spans="3:10">
      <c r="C272" s="310"/>
      <c r="D272" s="310"/>
      <c r="E272" s="317"/>
      <c r="F272" s="317"/>
      <c r="G272" s="317"/>
      <c r="H272" s="317"/>
      <c r="I272" s="317"/>
      <c r="J272" s="317"/>
    </row>
    <row r="273" spans="3:10">
      <c r="C273" s="310"/>
      <c r="D273" s="310"/>
      <c r="E273" s="317"/>
      <c r="F273" s="317"/>
      <c r="G273" s="317"/>
      <c r="H273" s="317"/>
      <c r="I273" s="317"/>
      <c r="J273" s="317"/>
    </row>
    <row r="274" spans="3:10">
      <c r="C274" s="310"/>
      <c r="D274" s="310"/>
      <c r="E274" s="317"/>
      <c r="F274" s="317"/>
      <c r="G274" s="317"/>
      <c r="H274" s="317"/>
      <c r="I274" s="317"/>
      <c r="J274" s="317"/>
    </row>
    <row r="275" spans="3:10">
      <c r="C275" s="310"/>
      <c r="D275" s="310"/>
      <c r="E275" s="317"/>
      <c r="F275" s="317"/>
      <c r="G275" s="317"/>
      <c r="H275" s="317"/>
      <c r="I275" s="317"/>
      <c r="J275" s="317"/>
    </row>
    <row r="276" spans="3:10">
      <c r="C276" s="310"/>
      <c r="D276" s="310"/>
      <c r="E276" s="317"/>
      <c r="F276" s="317"/>
      <c r="G276" s="317"/>
      <c r="H276" s="317"/>
      <c r="I276" s="317"/>
      <c r="J276" s="317"/>
    </row>
    <row r="277" spans="3:10">
      <c r="C277" s="310"/>
      <c r="D277" s="310"/>
      <c r="E277" s="317"/>
      <c r="F277" s="317"/>
      <c r="G277" s="317"/>
      <c r="H277" s="317"/>
      <c r="I277" s="317"/>
      <c r="J277" s="317"/>
    </row>
    <row r="278" spans="3:10">
      <c r="C278" s="310"/>
      <c r="D278" s="310"/>
      <c r="E278" s="317"/>
      <c r="F278" s="317"/>
      <c r="G278" s="317"/>
      <c r="H278" s="317"/>
      <c r="I278" s="317"/>
      <c r="J278" s="317"/>
    </row>
    <row r="279" spans="3:10">
      <c r="C279" s="310"/>
      <c r="D279" s="310"/>
      <c r="E279" s="317"/>
      <c r="F279" s="317"/>
      <c r="G279" s="317"/>
      <c r="H279" s="317"/>
      <c r="I279" s="317"/>
      <c r="J279" s="317"/>
    </row>
    <row r="280" spans="3:10">
      <c r="C280" s="310"/>
      <c r="D280" s="310"/>
      <c r="E280" s="317"/>
      <c r="F280" s="317"/>
      <c r="G280" s="317"/>
      <c r="H280" s="317"/>
      <c r="I280" s="317"/>
      <c r="J280" s="317"/>
    </row>
    <row r="281" spans="3:10">
      <c r="C281" s="310"/>
      <c r="D281" s="310"/>
      <c r="E281" s="317"/>
      <c r="F281" s="317"/>
      <c r="G281" s="317"/>
      <c r="H281" s="317"/>
      <c r="I281" s="317"/>
      <c r="J281" s="317"/>
    </row>
    <row r="282" spans="3:10">
      <c r="C282" s="310"/>
      <c r="D282" s="310"/>
      <c r="E282" s="317"/>
      <c r="F282" s="317"/>
      <c r="G282" s="317"/>
      <c r="H282" s="317"/>
      <c r="I282" s="317"/>
      <c r="J282" s="317"/>
    </row>
    <row r="283" spans="3:10">
      <c r="C283" s="310"/>
      <c r="D283" s="310"/>
      <c r="E283" s="317"/>
      <c r="F283" s="317"/>
      <c r="G283" s="317"/>
      <c r="H283" s="317"/>
      <c r="I283" s="317"/>
      <c r="J283" s="317"/>
    </row>
    <row r="284" spans="3:10">
      <c r="C284" s="310"/>
      <c r="D284" s="310"/>
      <c r="E284" s="317"/>
      <c r="F284" s="317"/>
      <c r="G284" s="317"/>
      <c r="H284" s="317"/>
      <c r="I284" s="317"/>
      <c r="J284" s="317"/>
    </row>
    <row r="285" spans="3:10">
      <c r="C285" s="310"/>
      <c r="D285" s="310"/>
      <c r="E285" s="317"/>
      <c r="F285" s="317"/>
      <c r="G285" s="317"/>
      <c r="H285" s="317"/>
      <c r="I285" s="317"/>
      <c r="J285" s="317"/>
    </row>
    <row r="286" spans="3:10">
      <c r="C286" s="310"/>
      <c r="D286" s="310"/>
      <c r="E286" s="317"/>
      <c r="F286" s="317"/>
      <c r="G286" s="317"/>
      <c r="H286" s="317"/>
      <c r="I286" s="317"/>
      <c r="J286" s="317"/>
    </row>
    <row r="287" spans="3:10">
      <c r="C287" s="310"/>
      <c r="D287" s="310"/>
      <c r="E287" s="317"/>
      <c r="F287" s="317"/>
      <c r="G287" s="317"/>
      <c r="H287" s="317"/>
      <c r="I287" s="317"/>
      <c r="J287" s="317"/>
    </row>
    <row r="288" spans="3:10">
      <c r="C288" s="310"/>
      <c r="D288" s="310"/>
      <c r="E288" s="317"/>
      <c r="F288" s="317"/>
      <c r="G288" s="317"/>
      <c r="H288" s="317"/>
      <c r="I288" s="317"/>
      <c r="J288" s="317"/>
    </row>
    <row r="289" spans="3:10">
      <c r="C289" s="310"/>
      <c r="D289" s="310"/>
      <c r="E289" s="317"/>
      <c r="F289" s="317"/>
      <c r="G289" s="317"/>
      <c r="H289" s="317"/>
      <c r="I289" s="317"/>
      <c r="J289" s="317"/>
    </row>
    <row r="290" spans="3:10">
      <c r="C290" s="310"/>
      <c r="D290" s="310"/>
      <c r="E290" s="317"/>
      <c r="F290" s="317"/>
      <c r="G290" s="317"/>
      <c r="H290" s="317"/>
      <c r="I290" s="317"/>
      <c r="J290" s="317"/>
    </row>
    <row r="291" spans="3:10">
      <c r="C291" s="310"/>
      <c r="D291" s="310"/>
      <c r="E291" s="317"/>
      <c r="F291" s="317"/>
      <c r="G291" s="317"/>
      <c r="H291" s="317"/>
      <c r="I291" s="317"/>
      <c r="J291" s="317"/>
    </row>
    <row r="292" spans="3:10">
      <c r="C292" s="310"/>
      <c r="D292" s="310"/>
      <c r="E292" s="317"/>
      <c r="F292" s="317"/>
      <c r="G292" s="317"/>
      <c r="H292" s="317"/>
      <c r="I292" s="317"/>
      <c r="J292" s="317"/>
    </row>
    <row r="293" spans="3:10">
      <c r="C293" s="310"/>
      <c r="D293" s="310"/>
      <c r="E293" s="317"/>
      <c r="F293" s="317"/>
      <c r="G293" s="317"/>
      <c r="H293" s="317"/>
      <c r="I293" s="317"/>
      <c r="J293" s="317"/>
    </row>
    <row r="294" spans="3:10">
      <c r="C294" s="310"/>
      <c r="D294" s="310"/>
      <c r="E294" s="317"/>
      <c r="F294" s="317"/>
      <c r="G294" s="317"/>
      <c r="H294" s="317"/>
      <c r="I294" s="317"/>
      <c r="J294" s="317"/>
    </row>
    <row r="295" spans="3:10">
      <c r="C295" s="310"/>
      <c r="D295" s="310"/>
      <c r="E295" s="317"/>
      <c r="F295" s="317"/>
      <c r="G295" s="317"/>
      <c r="H295" s="317"/>
      <c r="I295" s="317"/>
      <c r="J295" s="317"/>
    </row>
    <row r="296" spans="3:10">
      <c r="C296" s="310"/>
      <c r="D296" s="310"/>
      <c r="E296" s="317"/>
      <c r="F296" s="317"/>
      <c r="G296" s="317"/>
      <c r="H296" s="317"/>
      <c r="I296" s="317"/>
      <c r="J296" s="317"/>
    </row>
    <row r="297" spans="3:10">
      <c r="C297" s="310"/>
      <c r="D297" s="310"/>
      <c r="E297" s="317"/>
      <c r="F297" s="317"/>
      <c r="G297" s="317"/>
      <c r="H297" s="317"/>
      <c r="I297" s="317"/>
      <c r="J297" s="317"/>
    </row>
    <row r="298" spans="3:10">
      <c r="C298" s="310"/>
      <c r="D298" s="310"/>
      <c r="E298" s="317"/>
      <c r="F298" s="317"/>
      <c r="G298" s="317"/>
      <c r="H298" s="317"/>
      <c r="I298" s="317"/>
      <c r="J298" s="317"/>
    </row>
    <row r="299" spans="3:10">
      <c r="C299" s="310"/>
      <c r="D299" s="310"/>
      <c r="E299" s="317"/>
      <c r="F299" s="317"/>
      <c r="G299" s="317"/>
      <c r="H299" s="317"/>
      <c r="I299" s="317"/>
      <c r="J299" s="317"/>
    </row>
    <row r="300" spans="3:10">
      <c r="C300" s="310"/>
      <c r="D300" s="310"/>
      <c r="E300" s="317"/>
      <c r="F300" s="317"/>
      <c r="G300" s="317"/>
      <c r="H300" s="317"/>
      <c r="I300" s="317"/>
      <c r="J300" s="317"/>
    </row>
    <row r="301" spans="3:10">
      <c r="C301" s="310"/>
      <c r="D301" s="310"/>
      <c r="E301" s="317"/>
      <c r="F301" s="317"/>
      <c r="G301" s="317"/>
      <c r="H301" s="317"/>
      <c r="I301" s="317"/>
      <c r="J301" s="317"/>
    </row>
    <row r="302" spans="3:10">
      <c r="C302" s="310"/>
      <c r="D302" s="310"/>
      <c r="E302" s="317"/>
      <c r="F302" s="317"/>
      <c r="G302" s="317"/>
      <c r="H302" s="317"/>
      <c r="I302" s="317"/>
      <c r="J302" s="317"/>
    </row>
    <row r="303" spans="3:10">
      <c r="C303" s="310"/>
      <c r="D303" s="310"/>
      <c r="E303" s="317"/>
      <c r="F303" s="317"/>
      <c r="G303" s="317"/>
      <c r="H303" s="317"/>
      <c r="I303" s="317"/>
      <c r="J303" s="317"/>
    </row>
    <row r="304" spans="3:10">
      <c r="C304" s="310"/>
      <c r="D304" s="310"/>
      <c r="E304" s="317"/>
      <c r="F304" s="317"/>
      <c r="G304" s="317"/>
      <c r="H304" s="317"/>
      <c r="I304" s="317"/>
      <c r="J304" s="317"/>
    </row>
    <row r="305" spans="3:10">
      <c r="C305" s="310"/>
      <c r="D305" s="310"/>
      <c r="E305" s="317"/>
      <c r="F305" s="317"/>
      <c r="G305" s="317"/>
      <c r="H305" s="317"/>
      <c r="I305" s="317"/>
      <c r="J305" s="317"/>
    </row>
    <row r="306" spans="3:10">
      <c r="C306" s="310"/>
      <c r="D306" s="310"/>
      <c r="E306" s="317"/>
      <c r="F306" s="317"/>
      <c r="G306" s="317"/>
      <c r="H306" s="317"/>
      <c r="I306" s="317"/>
      <c r="J306" s="317"/>
    </row>
    <row r="307" spans="3:10">
      <c r="C307" s="310"/>
      <c r="D307" s="310"/>
      <c r="E307" s="317"/>
      <c r="F307" s="317"/>
      <c r="G307" s="317"/>
      <c r="H307" s="317"/>
      <c r="I307" s="317"/>
      <c r="J307" s="317"/>
    </row>
    <row r="308" spans="3:10">
      <c r="C308" s="310"/>
      <c r="D308" s="310"/>
      <c r="E308" s="317"/>
      <c r="F308" s="317"/>
      <c r="G308" s="317"/>
      <c r="H308" s="317"/>
      <c r="I308" s="317"/>
      <c r="J308" s="317"/>
    </row>
    <row r="309" spans="3:10">
      <c r="C309" s="310"/>
      <c r="D309" s="310"/>
      <c r="E309" s="317"/>
      <c r="F309" s="317"/>
      <c r="G309" s="317"/>
      <c r="H309" s="317"/>
      <c r="I309" s="317"/>
      <c r="J309" s="317"/>
    </row>
    <row r="310" spans="3:10">
      <c r="C310" s="310"/>
      <c r="D310" s="310"/>
      <c r="E310" s="317"/>
      <c r="F310" s="317"/>
      <c r="G310" s="317"/>
      <c r="H310" s="317"/>
      <c r="I310" s="317"/>
      <c r="J310" s="317"/>
    </row>
    <row r="311" spans="3:10">
      <c r="C311" s="310"/>
      <c r="D311" s="310"/>
      <c r="E311" s="317"/>
      <c r="F311" s="317"/>
      <c r="G311" s="317"/>
      <c r="H311" s="317"/>
      <c r="I311" s="317"/>
      <c r="J311" s="317"/>
    </row>
    <row r="312" spans="3:10">
      <c r="C312" s="310"/>
      <c r="D312" s="310"/>
      <c r="E312" s="317"/>
      <c r="F312" s="317"/>
      <c r="G312" s="317"/>
      <c r="H312" s="317"/>
      <c r="I312" s="317"/>
      <c r="J312" s="317"/>
    </row>
    <row r="313" spans="3:10">
      <c r="C313" s="310"/>
      <c r="D313" s="310"/>
      <c r="E313" s="317"/>
      <c r="F313" s="317"/>
      <c r="G313" s="317"/>
      <c r="H313" s="317"/>
      <c r="I313" s="317"/>
      <c r="J313" s="317"/>
    </row>
    <row r="314" spans="3:10">
      <c r="C314" s="310"/>
      <c r="D314" s="310"/>
      <c r="E314" s="317"/>
      <c r="F314" s="317"/>
      <c r="G314" s="317"/>
      <c r="H314" s="317"/>
      <c r="I314" s="317"/>
      <c r="J314" s="317"/>
    </row>
    <row r="315" spans="3:10">
      <c r="C315" s="310"/>
      <c r="D315" s="310"/>
      <c r="E315" s="317"/>
      <c r="F315" s="317"/>
      <c r="G315" s="317"/>
      <c r="H315" s="317"/>
      <c r="I315" s="317"/>
      <c r="J315" s="317"/>
    </row>
    <row r="316" spans="3:10">
      <c r="C316" s="310"/>
      <c r="D316" s="310"/>
      <c r="E316" s="317"/>
      <c r="F316" s="317"/>
      <c r="G316" s="317"/>
      <c r="H316" s="317"/>
      <c r="I316" s="317"/>
      <c r="J316" s="317"/>
    </row>
    <row r="317" spans="3:10">
      <c r="C317" s="310"/>
      <c r="D317" s="310"/>
      <c r="E317" s="317"/>
      <c r="F317" s="317"/>
      <c r="G317" s="317"/>
      <c r="H317" s="317"/>
      <c r="I317" s="317"/>
      <c r="J317" s="317"/>
    </row>
    <row r="318" spans="3:10">
      <c r="C318" s="310"/>
      <c r="D318" s="310"/>
      <c r="E318" s="317"/>
      <c r="F318" s="317"/>
      <c r="G318" s="317"/>
      <c r="H318" s="317"/>
      <c r="I318" s="317"/>
      <c r="J318" s="317"/>
    </row>
    <row r="319" spans="3:10">
      <c r="C319" s="310"/>
      <c r="D319" s="310"/>
      <c r="E319" s="317"/>
      <c r="F319" s="317"/>
      <c r="G319" s="317"/>
      <c r="H319" s="317"/>
      <c r="I319" s="317"/>
      <c r="J319" s="317"/>
    </row>
    <row r="320" spans="3:10">
      <c r="C320" s="310"/>
      <c r="D320" s="310"/>
      <c r="E320" s="317"/>
      <c r="F320" s="317"/>
      <c r="G320" s="317"/>
      <c r="H320" s="317"/>
      <c r="I320" s="317"/>
      <c r="J320" s="317"/>
    </row>
    <row r="321" spans="3:10">
      <c r="C321" s="310"/>
      <c r="D321" s="310"/>
      <c r="E321" s="317"/>
      <c r="F321" s="317"/>
      <c r="G321" s="317"/>
      <c r="H321" s="317"/>
      <c r="I321" s="317"/>
      <c r="J321" s="317"/>
    </row>
    <row r="322" spans="3:10">
      <c r="C322" s="310"/>
      <c r="D322" s="310"/>
      <c r="E322" s="317"/>
      <c r="F322" s="317"/>
      <c r="G322" s="317"/>
      <c r="H322" s="317"/>
      <c r="I322" s="317"/>
      <c r="J322" s="317"/>
    </row>
    <row r="323" spans="3:10">
      <c r="C323" s="310"/>
      <c r="D323" s="310"/>
      <c r="E323" s="317"/>
      <c r="F323" s="317"/>
      <c r="G323" s="317"/>
      <c r="H323" s="317"/>
      <c r="I323" s="317"/>
      <c r="J323" s="317"/>
    </row>
    <row r="324" spans="3:10">
      <c r="C324" s="310"/>
      <c r="D324" s="310"/>
      <c r="E324" s="317"/>
      <c r="F324" s="317"/>
      <c r="G324" s="317"/>
      <c r="H324" s="317"/>
      <c r="I324" s="317"/>
      <c r="J324" s="317"/>
    </row>
    <row r="325" spans="3:10">
      <c r="C325" s="310"/>
      <c r="D325" s="310"/>
      <c r="E325" s="317"/>
      <c r="F325" s="317"/>
      <c r="G325" s="317"/>
      <c r="H325" s="317"/>
      <c r="I325" s="317"/>
      <c r="J325" s="317"/>
    </row>
    <row r="326" spans="3:10">
      <c r="C326" s="310"/>
      <c r="D326" s="310"/>
      <c r="E326" s="317"/>
      <c r="F326" s="317"/>
      <c r="G326" s="317"/>
      <c r="H326" s="317"/>
      <c r="I326" s="317"/>
      <c r="J326" s="317"/>
    </row>
    <row r="327" spans="3:10">
      <c r="C327" s="310"/>
      <c r="D327" s="310"/>
      <c r="E327" s="317"/>
      <c r="F327" s="317"/>
      <c r="G327" s="317"/>
      <c r="H327" s="317"/>
      <c r="I327" s="317"/>
      <c r="J327" s="317"/>
    </row>
    <row r="328" spans="3:10">
      <c r="C328" s="310"/>
      <c r="D328" s="310"/>
      <c r="E328" s="317"/>
      <c r="F328" s="317"/>
      <c r="G328" s="317"/>
      <c r="H328" s="317"/>
      <c r="I328" s="317"/>
      <c r="J328" s="317"/>
    </row>
    <row r="329" spans="3:10">
      <c r="C329" s="310"/>
      <c r="D329" s="310"/>
      <c r="E329" s="317"/>
      <c r="F329" s="317"/>
      <c r="G329" s="317"/>
      <c r="H329" s="317"/>
      <c r="I329" s="317"/>
      <c r="J329" s="317"/>
    </row>
    <row r="330" spans="3:10">
      <c r="C330" s="310"/>
      <c r="D330" s="310"/>
      <c r="E330" s="317"/>
      <c r="F330" s="317"/>
      <c r="G330" s="317"/>
      <c r="H330" s="317"/>
      <c r="I330" s="317"/>
      <c r="J330" s="317"/>
    </row>
    <row r="331" spans="3:10">
      <c r="C331" s="310"/>
      <c r="D331" s="310"/>
      <c r="E331" s="317"/>
      <c r="F331" s="317"/>
      <c r="G331" s="317"/>
      <c r="H331" s="317"/>
      <c r="I331" s="317"/>
      <c r="J331" s="317"/>
    </row>
    <row r="332" spans="3:10">
      <c r="C332" s="310"/>
      <c r="D332" s="310"/>
      <c r="E332" s="317"/>
      <c r="F332" s="317"/>
      <c r="G332" s="317"/>
      <c r="H332" s="317"/>
      <c r="I332" s="317"/>
      <c r="J332" s="317"/>
    </row>
    <row r="333" spans="3:10">
      <c r="C333" s="310"/>
      <c r="D333" s="310"/>
      <c r="E333" s="317"/>
      <c r="F333" s="317"/>
      <c r="G333" s="317"/>
      <c r="H333" s="317"/>
      <c r="I333" s="317"/>
      <c r="J333" s="317"/>
    </row>
    <row r="334" spans="3:10">
      <c r="C334" s="310"/>
      <c r="D334" s="310"/>
      <c r="E334" s="317"/>
      <c r="F334" s="317"/>
      <c r="G334" s="317"/>
      <c r="H334" s="317"/>
      <c r="I334" s="317"/>
      <c r="J334" s="317"/>
    </row>
    <row r="335" spans="3:10">
      <c r="C335" s="310"/>
      <c r="D335" s="310"/>
      <c r="E335" s="317"/>
      <c r="F335" s="317"/>
      <c r="G335" s="317"/>
      <c r="H335" s="317"/>
      <c r="I335" s="317"/>
      <c r="J335" s="317"/>
    </row>
    <row r="336" spans="3:10">
      <c r="C336" s="310"/>
      <c r="D336" s="310"/>
      <c r="E336" s="317"/>
      <c r="F336" s="317"/>
      <c r="G336" s="317"/>
      <c r="H336" s="317"/>
      <c r="I336" s="317"/>
      <c r="J336" s="317"/>
    </row>
    <row r="337" spans="3:10">
      <c r="C337" s="310"/>
      <c r="D337" s="310"/>
      <c r="E337" s="317"/>
      <c r="F337" s="317"/>
      <c r="G337" s="317"/>
      <c r="H337" s="317"/>
      <c r="I337" s="317"/>
      <c r="J337" s="317"/>
    </row>
    <row r="338" spans="3:10">
      <c r="C338" s="310"/>
      <c r="D338" s="310"/>
      <c r="E338" s="317"/>
      <c r="F338" s="317"/>
      <c r="G338" s="317"/>
      <c r="H338" s="317"/>
      <c r="I338" s="317"/>
      <c r="J338" s="317"/>
    </row>
    <row r="339" spans="3:10">
      <c r="C339" s="310"/>
      <c r="D339" s="310"/>
      <c r="E339" s="317"/>
      <c r="F339" s="317"/>
      <c r="G339" s="317"/>
      <c r="H339" s="317"/>
      <c r="I339" s="317"/>
      <c r="J339" s="317"/>
    </row>
    <row r="340" spans="3:10">
      <c r="C340" s="310"/>
      <c r="D340" s="310"/>
      <c r="E340" s="317"/>
      <c r="F340" s="317"/>
      <c r="G340" s="317"/>
      <c r="H340" s="317"/>
      <c r="I340" s="317"/>
      <c r="J340" s="317"/>
    </row>
    <row r="341" spans="3:10">
      <c r="C341" s="310"/>
      <c r="D341" s="310"/>
      <c r="E341" s="317"/>
      <c r="F341" s="317"/>
      <c r="G341" s="317"/>
      <c r="H341" s="317"/>
      <c r="I341" s="317"/>
      <c r="J341" s="317"/>
    </row>
    <row r="342" spans="3:10">
      <c r="C342" s="310"/>
      <c r="D342" s="310"/>
      <c r="E342" s="317"/>
      <c r="F342" s="317"/>
      <c r="G342" s="317"/>
      <c r="H342" s="317"/>
      <c r="I342" s="317"/>
      <c r="J342" s="317"/>
    </row>
    <row r="343" spans="3:10">
      <c r="C343" s="310"/>
      <c r="D343" s="310"/>
      <c r="E343" s="317"/>
      <c r="F343" s="317"/>
      <c r="G343" s="317"/>
      <c r="H343" s="317"/>
      <c r="I343" s="317"/>
      <c r="J343" s="317"/>
    </row>
    <row r="344" spans="3:10">
      <c r="C344" s="310"/>
      <c r="D344" s="310"/>
      <c r="E344" s="317"/>
      <c r="F344" s="317"/>
      <c r="G344" s="317"/>
      <c r="H344" s="317"/>
      <c r="I344" s="317"/>
      <c r="J344" s="317"/>
    </row>
    <row r="345" spans="3:10">
      <c r="C345" s="310"/>
      <c r="D345" s="310"/>
      <c r="E345" s="317"/>
      <c r="F345" s="317"/>
      <c r="G345" s="317"/>
      <c r="H345" s="317"/>
      <c r="I345" s="317"/>
      <c r="J345" s="317"/>
    </row>
    <row r="346" spans="3:10">
      <c r="C346" s="310"/>
      <c r="D346" s="310"/>
      <c r="E346" s="317"/>
      <c r="F346" s="317"/>
      <c r="G346" s="317"/>
      <c r="H346" s="317"/>
      <c r="I346" s="317"/>
      <c r="J346" s="317"/>
    </row>
    <row r="347" spans="3:10">
      <c r="C347" s="310"/>
      <c r="D347" s="310"/>
      <c r="E347" s="317"/>
      <c r="F347" s="317"/>
      <c r="G347" s="317"/>
      <c r="H347" s="317"/>
      <c r="I347" s="317"/>
      <c r="J347" s="317"/>
    </row>
    <row r="348" spans="3:10">
      <c r="C348" s="310"/>
      <c r="D348" s="310"/>
      <c r="E348" s="317"/>
      <c r="F348" s="317"/>
      <c r="G348" s="317"/>
      <c r="H348" s="317"/>
      <c r="I348" s="317"/>
      <c r="J348" s="317"/>
    </row>
    <row r="349" spans="3:10">
      <c r="C349" s="310"/>
      <c r="D349" s="310"/>
      <c r="E349" s="317"/>
      <c r="F349" s="317"/>
      <c r="G349" s="317"/>
      <c r="H349" s="317"/>
      <c r="I349" s="317"/>
      <c r="J349" s="317"/>
    </row>
    <row r="350" spans="3:10">
      <c r="C350" s="310"/>
      <c r="D350" s="310"/>
      <c r="E350" s="317"/>
      <c r="F350" s="317"/>
      <c r="G350" s="317"/>
      <c r="H350" s="317"/>
      <c r="I350" s="317"/>
      <c r="J350" s="317"/>
    </row>
    <row r="351" spans="3:10">
      <c r="C351" s="310"/>
      <c r="D351" s="310"/>
      <c r="E351" s="317"/>
      <c r="F351" s="317"/>
      <c r="G351" s="317"/>
      <c r="H351" s="317"/>
      <c r="I351" s="317"/>
      <c r="J351" s="317"/>
    </row>
    <row r="352" spans="3:10">
      <c r="C352" s="310"/>
      <c r="D352" s="310"/>
      <c r="E352" s="317"/>
      <c r="F352" s="317"/>
      <c r="G352" s="317"/>
      <c r="H352" s="317"/>
      <c r="I352" s="317"/>
      <c r="J352" s="317"/>
    </row>
    <row r="353" spans="3:10">
      <c r="C353" s="310"/>
      <c r="D353" s="310"/>
      <c r="E353" s="317"/>
      <c r="F353" s="317"/>
      <c r="G353" s="317"/>
      <c r="H353" s="317"/>
      <c r="I353" s="317"/>
      <c r="J353" s="317"/>
    </row>
    <row r="354" spans="3:10">
      <c r="C354" s="310"/>
      <c r="D354" s="310"/>
      <c r="E354" s="317"/>
      <c r="F354" s="317"/>
      <c r="G354" s="317"/>
      <c r="H354" s="317"/>
      <c r="I354" s="317"/>
      <c r="J354" s="317"/>
    </row>
    <row r="355" spans="3:10">
      <c r="C355" s="310"/>
      <c r="D355" s="310"/>
      <c r="E355" s="317"/>
      <c r="F355" s="317"/>
      <c r="G355" s="317"/>
      <c r="H355" s="317"/>
      <c r="I355" s="317"/>
      <c r="J355" s="317"/>
    </row>
    <row r="356" spans="3:10">
      <c r="C356" s="310"/>
      <c r="D356" s="310"/>
      <c r="E356" s="317"/>
      <c r="F356" s="317"/>
      <c r="G356" s="317"/>
      <c r="H356" s="317"/>
      <c r="I356" s="317"/>
      <c r="J356" s="317"/>
    </row>
    <row r="357" spans="3:10">
      <c r="C357" s="310"/>
      <c r="D357" s="310"/>
      <c r="E357" s="317"/>
      <c r="F357" s="317"/>
      <c r="G357" s="317"/>
      <c r="H357" s="317"/>
      <c r="I357" s="317"/>
      <c r="J357" s="317"/>
    </row>
    <row r="358" spans="3:10">
      <c r="C358" s="310"/>
      <c r="D358" s="310"/>
      <c r="E358" s="317"/>
      <c r="F358" s="317"/>
      <c r="G358" s="317"/>
      <c r="H358" s="317"/>
      <c r="I358" s="317"/>
      <c r="J358" s="317"/>
    </row>
    <row r="359" spans="3:10">
      <c r="C359" s="310"/>
      <c r="D359" s="310"/>
      <c r="E359" s="317"/>
      <c r="F359" s="317"/>
      <c r="G359" s="317"/>
      <c r="H359" s="317"/>
      <c r="I359" s="317"/>
      <c r="J359" s="317"/>
    </row>
    <row r="360" spans="3:10">
      <c r="C360" s="310"/>
      <c r="D360" s="310"/>
      <c r="E360" s="317"/>
      <c r="F360" s="317"/>
      <c r="G360" s="317"/>
      <c r="H360" s="317"/>
      <c r="I360" s="317"/>
      <c r="J360" s="317"/>
    </row>
    <row r="361" spans="3:10">
      <c r="C361" s="310"/>
      <c r="D361" s="310"/>
      <c r="E361" s="317"/>
      <c r="F361" s="317"/>
      <c r="G361" s="317"/>
      <c r="H361" s="317"/>
      <c r="I361" s="317"/>
      <c r="J361" s="317"/>
    </row>
    <row r="362" spans="3:10">
      <c r="C362" s="310"/>
      <c r="D362" s="310"/>
      <c r="E362" s="317"/>
      <c r="F362" s="317"/>
      <c r="G362" s="317"/>
      <c r="H362" s="317"/>
      <c r="I362" s="317"/>
      <c r="J362" s="317"/>
    </row>
    <row r="363" spans="3:10">
      <c r="C363" s="310"/>
      <c r="D363" s="310"/>
      <c r="E363" s="317"/>
      <c r="F363" s="317"/>
      <c r="G363" s="317"/>
      <c r="H363" s="317"/>
      <c r="I363" s="317"/>
      <c r="J363" s="317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activeCell="H10" sqref="H10"/>
    </sheetView>
  </sheetViews>
  <sheetFormatPr defaultColWidth="9.140625" defaultRowHeight="20.25"/>
  <cols>
    <col min="1" max="1" width="6.42578125" style="381" customWidth="1"/>
    <col min="2" max="2" width="49" style="64" customWidth="1"/>
    <col min="3" max="3" width="22.42578125" style="382" bestFit="1" customWidth="1"/>
    <col min="4" max="4" width="21" style="383" bestFit="1" customWidth="1"/>
    <col min="5" max="5" width="21" style="384" bestFit="1" customWidth="1"/>
    <col min="6" max="6" width="22.28515625" style="384" customWidth="1"/>
    <col min="7" max="7" width="20.85546875" style="385" customWidth="1"/>
    <col min="8" max="8" width="11.28515625" style="384" customWidth="1"/>
    <col min="9" max="9" width="22.42578125" style="384" bestFit="1" customWidth="1"/>
    <col min="10" max="10" width="14.7109375" style="69" customWidth="1"/>
    <col min="11" max="11" width="18.42578125" style="69" customWidth="1"/>
    <col min="12" max="16384" width="9.140625" style="65"/>
  </cols>
  <sheetData>
    <row r="1" spans="1:11" s="333" customFormat="1" ht="27" customHeight="1">
      <c r="A1" s="623" t="s">
        <v>297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</row>
    <row r="2" spans="1:11" s="333" customFormat="1" ht="27" customHeight="1">
      <c r="A2" s="623" t="s">
        <v>13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</row>
    <row r="3" spans="1:11" s="333" customFormat="1" ht="27" customHeight="1">
      <c r="A3" s="623" t="s">
        <v>599</v>
      </c>
      <c r="B3" s="623"/>
      <c r="C3" s="623"/>
      <c r="D3" s="623"/>
      <c r="E3" s="623"/>
      <c r="F3" s="623"/>
      <c r="G3" s="623"/>
      <c r="H3" s="623"/>
      <c r="I3" s="623"/>
      <c r="J3" s="623"/>
      <c r="K3" s="623"/>
    </row>
    <row r="4" spans="1:11" ht="22.5" customHeight="1">
      <c r="A4" s="334"/>
      <c r="B4" s="334"/>
      <c r="C4" s="335"/>
      <c r="D4" s="335"/>
      <c r="E4" s="335"/>
      <c r="F4" s="335"/>
      <c r="G4" s="336"/>
      <c r="H4" s="335"/>
      <c r="I4" s="335"/>
      <c r="J4" s="337"/>
      <c r="K4" s="334"/>
    </row>
    <row r="5" spans="1:11" s="54" customFormat="1" ht="33.75" customHeight="1">
      <c r="A5" s="606" t="s">
        <v>20</v>
      </c>
      <c r="B5" s="606" t="s">
        <v>3</v>
      </c>
      <c r="C5" s="624" t="s">
        <v>22</v>
      </c>
      <c r="D5" s="625" t="s">
        <v>83</v>
      </c>
      <c r="E5" s="626"/>
      <c r="F5" s="627" t="s">
        <v>11</v>
      </c>
      <c r="G5" s="624" t="s">
        <v>10</v>
      </c>
      <c r="H5" s="629" t="s">
        <v>164</v>
      </c>
      <c r="I5" s="631" t="s">
        <v>4</v>
      </c>
      <c r="J5" s="606" t="s">
        <v>165</v>
      </c>
      <c r="K5" s="606" t="s">
        <v>71</v>
      </c>
    </row>
    <row r="6" spans="1:11" s="56" customFormat="1" ht="31.5" customHeight="1">
      <c r="A6" s="606"/>
      <c r="B6" s="606"/>
      <c r="C6" s="624"/>
      <c r="D6" s="338" t="s">
        <v>1</v>
      </c>
      <c r="E6" s="339" t="s">
        <v>6</v>
      </c>
      <c r="F6" s="628"/>
      <c r="G6" s="624"/>
      <c r="H6" s="630"/>
      <c r="I6" s="632"/>
      <c r="J6" s="606"/>
      <c r="K6" s="606"/>
    </row>
    <row r="7" spans="1:11" s="56" customFormat="1" ht="35.1" customHeight="1" thickBot="1">
      <c r="A7" s="340"/>
      <c r="B7" s="340" t="s">
        <v>291</v>
      </c>
      <c r="C7" s="341">
        <v>1991666.47</v>
      </c>
      <c r="D7" s="341">
        <v>343335757.13999999</v>
      </c>
      <c r="E7" s="341">
        <v>55270876.240000002</v>
      </c>
      <c r="F7" s="341">
        <v>400598299.85000002</v>
      </c>
      <c r="G7" s="341">
        <v>384096243.38</v>
      </c>
      <c r="H7" s="341">
        <v>95.88064740260279</v>
      </c>
      <c r="I7" s="341">
        <v>16502056.470000029</v>
      </c>
      <c r="J7" s="340"/>
      <c r="K7" s="340"/>
    </row>
    <row r="8" spans="1:11" s="56" customFormat="1" ht="35.1" customHeight="1" thickTop="1">
      <c r="A8" s="342"/>
      <c r="B8" s="342" t="s">
        <v>298</v>
      </c>
      <c r="C8" s="392">
        <v>1065333.94</v>
      </c>
      <c r="D8" s="392">
        <v>135455314.65000001</v>
      </c>
      <c r="E8" s="392">
        <v>33382061.100000001</v>
      </c>
      <c r="F8" s="392">
        <v>169902709.69</v>
      </c>
      <c r="G8" s="392">
        <v>157181375.75</v>
      </c>
      <c r="H8" s="392">
        <v>92.512577366652351</v>
      </c>
      <c r="I8" s="392">
        <v>12721333.939999999</v>
      </c>
      <c r="J8" s="343"/>
      <c r="K8" s="344"/>
    </row>
    <row r="9" spans="1:11" s="62" customFormat="1" ht="40.5">
      <c r="A9" s="345">
        <v>1</v>
      </c>
      <c r="B9" s="346" t="s">
        <v>552</v>
      </c>
      <c r="C9" s="347">
        <v>228000</v>
      </c>
      <c r="D9" s="348"/>
      <c r="E9" s="348">
        <v>4490000</v>
      </c>
      <c r="F9" s="348">
        <v>4718000</v>
      </c>
      <c r="G9" s="348">
        <v>1347000</v>
      </c>
      <c r="H9" s="348">
        <v>28.550233149639677</v>
      </c>
      <c r="I9" s="348">
        <v>3371000</v>
      </c>
      <c r="J9" s="349" t="s">
        <v>553</v>
      </c>
      <c r="K9" s="345" t="s">
        <v>192</v>
      </c>
    </row>
    <row r="10" spans="1:11" s="62" customFormat="1" ht="81">
      <c r="A10" s="345">
        <v>2</v>
      </c>
      <c r="B10" s="346" t="s">
        <v>303</v>
      </c>
      <c r="C10" s="347"/>
      <c r="D10" s="348">
        <v>9950000</v>
      </c>
      <c r="E10" s="348"/>
      <c r="F10" s="348">
        <v>9950000</v>
      </c>
      <c r="G10" s="348">
        <v>6965000</v>
      </c>
      <c r="H10" s="348">
        <v>70</v>
      </c>
      <c r="I10" s="348">
        <v>2985000</v>
      </c>
      <c r="J10" s="349" t="s">
        <v>304</v>
      </c>
      <c r="K10" s="345" t="s">
        <v>131</v>
      </c>
    </row>
    <row r="11" spans="1:11" s="62" customFormat="1" ht="40.5" customHeight="1">
      <c r="A11" s="345">
        <v>3</v>
      </c>
      <c r="B11" s="346" t="s">
        <v>404</v>
      </c>
      <c r="C11" s="347">
        <v>166000</v>
      </c>
      <c r="D11" s="348"/>
      <c r="E11" s="348">
        <v>2377000</v>
      </c>
      <c r="F11" s="348">
        <v>2543000</v>
      </c>
      <c r="G11" s="348"/>
      <c r="H11" s="348">
        <v>0</v>
      </c>
      <c r="I11" s="348">
        <v>2543000</v>
      </c>
      <c r="J11" s="349" t="s">
        <v>554</v>
      </c>
      <c r="K11" s="345" t="s">
        <v>192</v>
      </c>
    </row>
    <row r="12" spans="1:11" s="62" customFormat="1" ht="40.5" customHeight="1">
      <c r="A12" s="345">
        <v>4</v>
      </c>
      <c r="B12" s="346" t="s">
        <v>319</v>
      </c>
      <c r="C12" s="347">
        <v>362144</v>
      </c>
      <c r="D12" s="348"/>
      <c r="E12" s="348">
        <v>1926000</v>
      </c>
      <c r="F12" s="348">
        <v>2288144</v>
      </c>
      <c r="G12" s="348"/>
      <c r="H12" s="348">
        <v>0</v>
      </c>
      <c r="I12" s="348">
        <v>2288144</v>
      </c>
      <c r="J12" s="349" t="s">
        <v>555</v>
      </c>
      <c r="K12" s="345" t="s">
        <v>192</v>
      </c>
    </row>
    <row r="13" spans="1:11" s="62" customFormat="1" ht="40.5" customHeight="1">
      <c r="A13" s="345">
        <v>5</v>
      </c>
      <c r="B13" s="346" t="s">
        <v>325</v>
      </c>
      <c r="C13" s="347">
        <v>54000</v>
      </c>
      <c r="D13" s="348"/>
      <c r="E13" s="348">
        <v>1225000</v>
      </c>
      <c r="F13" s="348">
        <v>1279000</v>
      </c>
      <c r="G13" s="348"/>
      <c r="H13" s="348">
        <v>0</v>
      </c>
      <c r="I13" s="348">
        <v>1279000</v>
      </c>
      <c r="J13" s="349" t="s">
        <v>588</v>
      </c>
      <c r="K13" s="345" t="s">
        <v>192</v>
      </c>
    </row>
    <row r="14" spans="1:11" s="62" customFormat="1" ht="27" customHeight="1">
      <c r="A14" s="345">
        <v>6</v>
      </c>
      <c r="B14" s="346" t="s">
        <v>349</v>
      </c>
      <c r="C14" s="347">
        <v>33461.040000000001</v>
      </c>
      <c r="D14" s="348"/>
      <c r="E14" s="348"/>
      <c r="F14" s="348">
        <v>33461.040000000001</v>
      </c>
      <c r="G14" s="348"/>
      <c r="H14" s="348">
        <v>0</v>
      </c>
      <c r="I14" s="348">
        <v>33461.040000000001</v>
      </c>
      <c r="J14" s="349" t="s">
        <v>403</v>
      </c>
      <c r="K14" s="345" t="s">
        <v>223</v>
      </c>
    </row>
    <row r="15" spans="1:11" s="62" customFormat="1" ht="40.5">
      <c r="A15" s="345">
        <v>7</v>
      </c>
      <c r="B15" s="346" t="s">
        <v>305</v>
      </c>
      <c r="C15" s="347">
        <v>205768.9</v>
      </c>
      <c r="D15" s="348"/>
      <c r="E15" s="348">
        <v>8136061.0999999996</v>
      </c>
      <c r="F15" s="348">
        <v>8341830</v>
      </c>
      <c r="G15" s="348">
        <v>8136061.0999999996</v>
      </c>
      <c r="H15" s="348">
        <v>97.533288259290813</v>
      </c>
      <c r="I15" s="348">
        <v>205768.90000000037</v>
      </c>
      <c r="J15" s="349" t="s">
        <v>575</v>
      </c>
      <c r="K15" s="345" t="s">
        <v>192</v>
      </c>
    </row>
    <row r="16" spans="1:11" s="62" customFormat="1" ht="27" customHeight="1">
      <c r="A16" s="345">
        <v>8</v>
      </c>
      <c r="B16" s="351" t="s">
        <v>327</v>
      </c>
      <c r="C16" s="347">
        <v>13960</v>
      </c>
      <c r="D16" s="348"/>
      <c r="E16" s="348">
        <v>500000</v>
      </c>
      <c r="F16" s="348">
        <v>513960</v>
      </c>
      <c r="G16" s="348">
        <v>500000</v>
      </c>
      <c r="H16" s="348">
        <v>97.283835317923575</v>
      </c>
      <c r="I16" s="348">
        <v>13960</v>
      </c>
      <c r="J16" s="349" t="s">
        <v>548</v>
      </c>
      <c r="K16" s="345" t="s">
        <v>192</v>
      </c>
    </row>
    <row r="17" spans="1:11" s="62" customFormat="1" ht="40.5" customHeight="1">
      <c r="A17" s="345">
        <v>9</v>
      </c>
      <c r="B17" s="346" t="s">
        <v>340</v>
      </c>
      <c r="C17" s="347">
        <v>2000</v>
      </c>
      <c r="D17" s="348"/>
      <c r="E17" s="348">
        <v>372000</v>
      </c>
      <c r="F17" s="348">
        <v>374000</v>
      </c>
      <c r="G17" s="348">
        <v>372000</v>
      </c>
      <c r="H17" s="348">
        <v>99.465240641711233</v>
      </c>
      <c r="I17" s="348">
        <v>2000</v>
      </c>
      <c r="J17" s="349" t="s">
        <v>393</v>
      </c>
      <c r="K17" s="345" t="s">
        <v>192</v>
      </c>
    </row>
    <row r="18" spans="1:11" s="62" customFormat="1" ht="60.75" customHeight="1">
      <c r="A18" s="345">
        <v>10</v>
      </c>
      <c r="B18" s="346" t="s">
        <v>308</v>
      </c>
      <c r="C18" s="347"/>
      <c r="D18" s="348">
        <v>6400000</v>
      </c>
      <c r="E18" s="348"/>
      <c r="F18" s="348">
        <v>6400000</v>
      </c>
      <c r="G18" s="348">
        <v>6400000</v>
      </c>
      <c r="H18" s="348">
        <v>100</v>
      </c>
      <c r="I18" s="348">
        <v>0</v>
      </c>
      <c r="J18" s="349" t="s">
        <v>309</v>
      </c>
      <c r="K18" s="345" t="s">
        <v>131</v>
      </c>
    </row>
    <row r="19" spans="1:11" s="62" customFormat="1" ht="40.5">
      <c r="A19" s="345">
        <v>11</v>
      </c>
      <c r="B19" s="346" t="s">
        <v>328</v>
      </c>
      <c r="C19" s="347"/>
      <c r="D19" s="348">
        <v>497999.4</v>
      </c>
      <c r="E19" s="348"/>
      <c r="F19" s="348">
        <v>497999.4</v>
      </c>
      <c r="G19" s="348">
        <v>497999.4</v>
      </c>
      <c r="H19" s="348">
        <v>100</v>
      </c>
      <c r="I19" s="348">
        <v>0</v>
      </c>
      <c r="J19" s="345" t="s">
        <v>329</v>
      </c>
      <c r="K19" s="345" t="s">
        <v>131</v>
      </c>
    </row>
    <row r="20" spans="1:11" s="62" customFormat="1" ht="60.75">
      <c r="A20" s="345">
        <v>12</v>
      </c>
      <c r="B20" s="346" t="s">
        <v>301</v>
      </c>
      <c r="C20" s="347"/>
      <c r="D20" s="348">
        <v>11750000</v>
      </c>
      <c r="E20" s="348"/>
      <c r="F20" s="348">
        <v>11750000</v>
      </c>
      <c r="G20" s="348">
        <v>11750000</v>
      </c>
      <c r="H20" s="348">
        <v>100</v>
      </c>
      <c r="I20" s="348">
        <v>0</v>
      </c>
      <c r="J20" s="349" t="s">
        <v>302</v>
      </c>
      <c r="K20" s="345" t="s">
        <v>148</v>
      </c>
    </row>
    <row r="21" spans="1:11" s="62" customFormat="1" ht="27" customHeight="1">
      <c r="A21" s="345">
        <v>13</v>
      </c>
      <c r="B21" s="346" t="s">
        <v>317</v>
      </c>
      <c r="C21" s="352"/>
      <c r="D21" s="348">
        <v>2594750</v>
      </c>
      <c r="E21" s="348"/>
      <c r="F21" s="348">
        <v>2594750</v>
      </c>
      <c r="G21" s="348">
        <v>2594750</v>
      </c>
      <c r="H21" s="348">
        <v>100</v>
      </c>
      <c r="I21" s="348">
        <v>0</v>
      </c>
      <c r="J21" s="349" t="s">
        <v>318</v>
      </c>
      <c r="K21" s="345" t="s">
        <v>148</v>
      </c>
    </row>
    <row r="22" spans="1:11" s="62" customFormat="1" ht="40.5">
      <c r="A22" s="345">
        <v>14</v>
      </c>
      <c r="B22" s="346" t="s">
        <v>405</v>
      </c>
      <c r="C22" s="347"/>
      <c r="D22" s="348">
        <v>497999.4</v>
      </c>
      <c r="E22" s="348"/>
      <c r="F22" s="348">
        <v>497999.4</v>
      </c>
      <c r="G22" s="348">
        <v>497999.4</v>
      </c>
      <c r="H22" s="348">
        <v>100</v>
      </c>
      <c r="I22" s="348">
        <v>0</v>
      </c>
      <c r="J22" s="345" t="s">
        <v>329</v>
      </c>
      <c r="K22" s="345" t="s">
        <v>131</v>
      </c>
    </row>
    <row r="23" spans="1:11" s="62" customFormat="1" ht="27" customHeight="1">
      <c r="A23" s="345">
        <v>15</v>
      </c>
      <c r="B23" s="346" t="s">
        <v>345</v>
      </c>
      <c r="C23" s="347"/>
      <c r="D23" s="348">
        <v>824000</v>
      </c>
      <c r="E23" s="348"/>
      <c r="F23" s="348">
        <v>824000</v>
      </c>
      <c r="G23" s="348">
        <v>824000</v>
      </c>
      <c r="H23" s="348">
        <v>100</v>
      </c>
      <c r="I23" s="348">
        <v>0</v>
      </c>
      <c r="J23" s="349" t="s">
        <v>344</v>
      </c>
      <c r="K23" s="345" t="s">
        <v>223</v>
      </c>
    </row>
    <row r="24" spans="1:11" s="62" customFormat="1" ht="40.5">
      <c r="A24" s="345">
        <v>16</v>
      </c>
      <c r="B24" s="346" t="s">
        <v>334</v>
      </c>
      <c r="C24" s="347"/>
      <c r="D24" s="348">
        <v>1140000</v>
      </c>
      <c r="E24" s="348"/>
      <c r="F24" s="348">
        <v>1140000</v>
      </c>
      <c r="G24" s="348">
        <v>1140000</v>
      </c>
      <c r="H24" s="348">
        <v>100</v>
      </c>
      <c r="I24" s="348">
        <v>0</v>
      </c>
      <c r="J24" s="345" t="s">
        <v>335</v>
      </c>
      <c r="K24" s="345" t="s">
        <v>131</v>
      </c>
    </row>
    <row r="25" spans="1:11" s="62" customFormat="1" ht="27" customHeight="1">
      <c r="A25" s="345">
        <v>17</v>
      </c>
      <c r="B25" s="346" t="s">
        <v>343</v>
      </c>
      <c r="C25" s="347"/>
      <c r="D25" s="348">
        <v>1116000</v>
      </c>
      <c r="E25" s="348"/>
      <c r="F25" s="348">
        <v>1116000</v>
      </c>
      <c r="G25" s="348">
        <v>1116000</v>
      </c>
      <c r="H25" s="348">
        <v>100</v>
      </c>
      <c r="I25" s="348">
        <v>0</v>
      </c>
      <c r="J25" s="349" t="s">
        <v>344</v>
      </c>
      <c r="K25" s="345" t="s">
        <v>223</v>
      </c>
    </row>
    <row r="26" spans="1:11" s="62" customFormat="1" ht="40.5">
      <c r="A26" s="345">
        <v>18</v>
      </c>
      <c r="B26" s="346" t="s">
        <v>348</v>
      </c>
      <c r="C26" s="347"/>
      <c r="D26" s="348">
        <v>75000</v>
      </c>
      <c r="E26" s="348"/>
      <c r="F26" s="348">
        <v>75000</v>
      </c>
      <c r="G26" s="348">
        <v>75000</v>
      </c>
      <c r="H26" s="348">
        <v>100</v>
      </c>
      <c r="I26" s="348">
        <v>0</v>
      </c>
      <c r="J26" s="349" t="s">
        <v>322</v>
      </c>
      <c r="K26" s="345" t="s">
        <v>223</v>
      </c>
    </row>
    <row r="27" spans="1:11" s="62" customFormat="1" ht="27" customHeight="1">
      <c r="A27" s="345">
        <v>19</v>
      </c>
      <c r="B27" s="346" t="s">
        <v>332</v>
      </c>
      <c r="C27" s="347"/>
      <c r="D27" s="348">
        <v>440015</v>
      </c>
      <c r="E27" s="348"/>
      <c r="F27" s="348">
        <v>440015</v>
      </c>
      <c r="G27" s="348">
        <v>440015</v>
      </c>
      <c r="H27" s="348">
        <v>100</v>
      </c>
      <c r="I27" s="348">
        <v>0</v>
      </c>
      <c r="J27" s="349" t="s">
        <v>333</v>
      </c>
      <c r="K27" s="345" t="s">
        <v>223</v>
      </c>
    </row>
    <row r="28" spans="1:11" s="62" customFormat="1" ht="27" customHeight="1">
      <c r="A28" s="345">
        <v>20</v>
      </c>
      <c r="B28" s="346" t="s">
        <v>356</v>
      </c>
      <c r="C28" s="347"/>
      <c r="D28" s="348">
        <v>79062.3</v>
      </c>
      <c r="E28" s="348"/>
      <c r="F28" s="348">
        <v>79062.3</v>
      </c>
      <c r="G28" s="348">
        <v>79062.3</v>
      </c>
      <c r="H28" s="348">
        <v>100</v>
      </c>
      <c r="I28" s="348">
        <v>0</v>
      </c>
      <c r="J28" s="349" t="s">
        <v>333</v>
      </c>
      <c r="K28" s="345" t="s">
        <v>223</v>
      </c>
    </row>
    <row r="29" spans="1:11" s="62" customFormat="1" ht="27" customHeight="1">
      <c r="A29" s="345">
        <v>21</v>
      </c>
      <c r="B29" s="350" t="s">
        <v>357</v>
      </c>
      <c r="C29" s="347"/>
      <c r="D29" s="348">
        <v>66500.5</v>
      </c>
      <c r="E29" s="348"/>
      <c r="F29" s="348">
        <v>66500.5</v>
      </c>
      <c r="G29" s="348">
        <v>66500.5</v>
      </c>
      <c r="H29" s="348">
        <v>100</v>
      </c>
      <c r="I29" s="348">
        <v>0</v>
      </c>
      <c r="J29" s="349" t="s">
        <v>333</v>
      </c>
      <c r="K29" s="345" t="s">
        <v>223</v>
      </c>
    </row>
    <row r="30" spans="1:11" s="62" customFormat="1" ht="40.5">
      <c r="A30" s="345">
        <v>22</v>
      </c>
      <c r="B30" s="346" t="s">
        <v>358</v>
      </c>
      <c r="C30" s="347"/>
      <c r="D30" s="348">
        <v>26213.31</v>
      </c>
      <c r="E30" s="348"/>
      <c r="F30" s="348">
        <v>26213.31</v>
      </c>
      <c r="G30" s="348">
        <v>26213.31</v>
      </c>
      <c r="H30" s="348">
        <v>100</v>
      </c>
      <c r="I30" s="348">
        <v>0</v>
      </c>
      <c r="J30" s="349" t="s">
        <v>359</v>
      </c>
      <c r="K30" s="345" t="s">
        <v>223</v>
      </c>
    </row>
    <row r="31" spans="1:11" s="62" customFormat="1" ht="27" customHeight="1">
      <c r="A31" s="345">
        <v>23</v>
      </c>
      <c r="B31" s="346" t="s">
        <v>166</v>
      </c>
      <c r="C31" s="347"/>
      <c r="D31" s="348">
        <v>1680756</v>
      </c>
      <c r="E31" s="348"/>
      <c r="F31" s="348">
        <v>1680756</v>
      </c>
      <c r="G31" s="348">
        <v>1680756</v>
      </c>
      <c r="H31" s="348">
        <v>100</v>
      </c>
      <c r="I31" s="348">
        <v>0</v>
      </c>
      <c r="J31" s="349" t="s">
        <v>324</v>
      </c>
      <c r="K31" s="345" t="s">
        <v>223</v>
      </c>
    </row>
    <row r="32" spans="1:11" s="62" customFormat="1" ht="27" customHeight="1">
      <c r="A32" s="345">
        <v>24</v>
      </c>
      <c r="B32" s="346" t="s">
        <v>360</v>
      </c>
      <c r="C32" s="347"/>
      <c r="D32" s="348">
        <v>11021</v>
      </c>
      <c r="E32" s="348"/>
      <c r="F32" s="348">
        <v>11021</v>
      </c>
      <c r="G32" s="348">
        <v>11021</v>
      </c>
      <c r="H32" s="348">
        <v>100</v>
      </c>
      <c r="I32" s="348">
        <v>0</v>
      </c>
      <c r="J32" s="349" t="s">
        <v>361</v>
      </c>
      <c r="K32" s="345" t="s">
        <v>223</v>
      </c>
    </row>
    <row r="33" spans="1:11" s="62" customFormat="1" ht="27" customHeight="1">
      <c r="A33" s="345">
        <v>25</v>
      </c>
      <c r="B33" s="346" t="s">
        <v>360</v>
      </c>
      <c r="C33" s="347"/>
      <c r="D33" s="348">
        <v>116437.4</v>
      </c>
      <c r="E33" s="348"/>
      <c r="F33" s="348">
        <v>116437.4</v>
      </c>
      <c r="G33" s="348">
        <v>116437.4</v>
      </c>
      <c r="H33" s="348">
        <v>100</v>
      </c>
      <c r="I33" s="348">
        <v>0</v>
      </c>
      <c r="J33" s="349" t="s">
        <v>205</v>
      </c>
      <c r="K33" s="345" t="s">
        <v>223</v>
      </c>
    </row>
    <row r="34" spans="1:11" s="62" customFormat="1" ht="27" customHeight="1">
      <c r="A34" s="345">
        <v>26</v>
      </c>
      <c r="B34" s="351" t="s">
        <v>300</v>
      </c>
      <c r="C34" s="347"/>
      <c r="D34" s="348"/>
      <c r="E34" s="348">
        <v>14356000</v>
      </c>
      <c r="F34" s="348">
        <v>14356000</v>
      </c>
      <c r="G34" s="348">
        <v>14356000</v>
      </c>
      <c r="H34" s="348">
        <v>100</v>
      </c>
      <c r="I34" s="348">
        <v>0</v>
      </c>
      <c r="J34" s="349" t="s">
        <v>205</v>
      </c>
      <c r="K34" s="345" t="s">
        <v>223</v>
      </c>
    </row>
    <row r="35" spans="1:11" s="62" customFormat="1" ht="40.5">
      <c r="A35" s="345">
        <v>27</v>
      </c>
      <c r="B35" s="346" t="s">
        <v>362</v>
      </c>
      <c r="C35" s="347"/>
      <c r="D35" s="348">
        <v>60000</v>
      </c>
      <c r="E35" s="348"/>
      <c r="F35" s="348">
        <v>60000</v>
      </c>
      <c r="G35" s="348">
        <v>60000</v>
      </c>
      <c r="H35" s="348">
        <v>100</v>
      </c>
      <c r="I35" s="348">
        <v>0</v>
      </c>
      <c r="J35" s="349" t="s">
        <v>363</v>
      </c>
      <c r="K35" s="345" t="s">
        <v>194</v>
      </c>
    </row>
    <row r="36" spans="1:11" s="62" customFormat="1" ht="27" customHeight="1">
      <c r="A36" s="345">
        <v>28</v>
      </c>
      <c r="B36" s="346" t="s">
        <v>349</v>
      </c>
      <c r="C36" s="347"/>
      <c r="D36" s="348">
        <v>21960</v>
      </c>
      <c r="E36" s="348"/>
      <c r="F36" s="348">
        <v>21960</v>
      </c>
      <c r="G36" s="348">
        <v>21960</v>
      </c>
      <c r="H36" s="348">
        <v>100</v>
      </c>
      <c r="I36" s="348">
        <v>0</v>
      </c>
      <c r="J36" s="349" t="s">
        <v>364</v>
      </c>
      <c r="K36" s="345" t="s">
        <v>194</v>
      </c>
    </row>
    <row r="37" spans="1:11" s="62" customFormat="1" ht="60.75">
      <c r="A37" s="345">
        <v>29</v>
      </c>
      <c r="B37" s="346" t="s">
        <v>365</v>
      </c>
      <c r="C37" s="347"/>
      <c r="D37" s="348">
        <v>147660</v>
      </c>
      <c r="E37" s="348"/>
      <c r="F37" s="348">
        <v>147660</v>
      </c>
      <c r="G37" s="348">
        <v>147660</v>
      </c>
      <c r="H37" s="348">
        <v>100</v>
      </c>
      <c r="I37" s="348">
        <v>0</v>
      </c>
      <c r="J37" s="345" t="s">
        <v>363</v>
      </c>
      <c r="K37" s="345" t="s">
        <v>131</v>
      </c>
    </row>
    <row r="38" spans="1:11" s="62" customFormat="1" ht="40.5">
      <c r="A38" s="345">
        <v>30</v>
      </c>
      <c r="B38" s="346" t="s">
        <v>338</v>
      </c>
      <c r="C38" s="347"/>
      <c r="D38" s="348">
        <v>380000</v>
      </c>
      <c r="E38" s="348"/>
      <c r="F38" s="348">
        <v>380000</v>
      </c>
      <c r="G38" s="348">
        <v>380000</v>
      </c>
      <c r="H38" s="348">
        <v>100</v>
      </c>
      <c r="I38" s="348">
        <v>0</v>
      </c>
      <c r="J38" s="345" t="s">
        <v>339</v>
      </c>
      <c r="K38" s="345" t="s">
        <v>131</v>
      </c>
    </row>
    <row r="39" spans="1:11" s="62" customFormat="1" ht="27" customHeight="1">
      <c r="A39" s="345">
        <v>31</v>
      </c>
      <c r="B39" s="346" t="s">
        <v>336</v>
      </c>
      <c r="C39" s="347"/>
      <c r="D39" s="348">
        <v>401000</v>
      </c>
      <c r="E39" s="348"/>
      <c r="F39" s="348">
        <v>401000</v>
      </c>
      <c r="G39" s="348">
        <v>401000</v>
      </c>
      <c r="H39" s="348">
        <v>100</v>
      </c>
      <c r="I39" s="348">
        <v>0</v>
      </c>
      <c r="J39" s="345" t="s">
        <v>337</v>
      </c>
      <c r="K39" s="345" t="s">
        <v>131</v>
      </c>
    </row>
    <row r="40" spans="1:11" s="62" customFormat="1" ht="40.5">
      <c r="A40" s="345">
        <v>32</v>
      </c>
      <c r="B40" s="346" t="s">
        <v>366</v>
      </c>
      <c r="C40" s="347"/>
      <c r="D40" s="348">
        <v>100000</v>
      </c>
      <c r="E40" s="348"/>
      <c r="F40" s="348">
        <v>100000</v>
      </c>
      <c r="G40" s="348">
        <v>100000</v>
      </c>
      <c r="H40" s="348">
        <v>100</v>
      </c>
      <c r="I40" s="348">
        <v>0</v>
      </c>
      <c r="J40" s="349" t="s">
        <v>367</v>
      </c>
      <c r="K40" s="345" t="s">
        <v>129</v>
      </c>
    </row>
    <row r="41" spans="1:11" s="62" customFormat="1" ht="27" customHeight="1">
      <c r="A41" s="345">
        <v>33</v>
      </c>
      <c r="B41" s="346" t="s">
        <v>346</v>
      </c>
      <c r="C41" s="347"/>
      <c r="D41" s="348">
        <v>205000</v>
      </c>
      <c r="E41" s="348"/>
      <c r="F41" s="348">
        <v>205000</v>
      </c>
      <c r="G41" s="348">
        <v>205000</v>
      </c>
      <c r="H41" s="348">
        <v>100</v>
      </c>
      <c r="I41" s="348">
        <v>0</v>
      </c>
      <c r="J41" s="349" t="s">
        <v>347</v>
      </c>
      <c r="K41" s="345" t="s">
        <v>129</v>
      </c>
    </row>
    <row r="42" spans="1:11" s="62" customFormat="1" ht="40.5">
      <c r="A42" s="345">
        <v>34</v>
      </c>
      <c r="B42" s="346" t="s">
        <v>368</v>
      </c>
      <c r="C42" s="347"/>
      <c r="D42" s="348">
        <v>303700</v>
      </c>
      <c r="E42" s="348"/>
      <c r="F42" s="348">
        <v>303700</v>
      </c>
      <c r="G42" s="348">
        <v>303700</v>
      </c>
      <c r="H42" s="348">
        <v>100</v>
      </c>
      <c r="I42" s="348">
        <v>0</v>
      </c>
      <c r="J42" s="349" t="s">
        <v>335</v>
      </c>
      <c r="K42" s="345" t="s">
        <v>129</v>
      </c>
    </row>
    <row r="43" spans="1:11" s="62" customFormat="1" ht="27" customHeight="1">
      <c r="A43" s="345">
        <v>35</v>
      </c>
      <c r="B43" s="346" t="s">
        <v>352</v>
      </c>
      <c r="C43" s="347"/>
      <c r="D43" s="348">
        <v>13334.34</v>
      </c>
      <c r="E43" s="348"/>
      <c r="F43" s="348">
        <v>13334.34</v>
      </c>
      <c r="G43" s="348">
        <v>13334.34</v>
      </c>
      <c r="H43" s="348">
        <v>100</v>
      </c>
      <c r="I43" s="348">
        <v>0</v>
      </c>
      <c r="J43" s="349" t="s">
        <v>353</v>
      </c>
      <c r="K43" s="345" t="s">
        <v>129</v>
      </c>
    </row>
    <row r="44" spans="1:11" s="62" customFormat="1" ht="60.75">
      <c r="A44" s="345">
        <v>36</v>
      </c>
      <c r="B44" s="346" t="s">
        <v>350</v>
      </c>
      <c r="C44" s="347"/>
      <c r="D44" s="348">
        <v>29500</v>
      </c>
      <c r="E44" s="348"/>
      <c r="F44" s="348">
        <v>29500</v>
      </c>
      <c r="G44" s="348">
        <v>29500</v>
      </c>
      <c r="H44" s="348">
        <v>100</v>
      </c>
      <c r="I44" s="348">
        <v>0</v>
      </c>
      <c r="J44" s="349" t="s">
        <v>351</v>
      </c>
      <c r="K44" s="345" t="s">
        <v>129</v>
      </c>
    </row>
    <row r="45" spans="1:11" s="62" customFormat="1" ht="60.75">
      <c r="A45" s="345">
        <v>37</v>
      </c>
      <c r="B45" s="346" t="s">
        <v>341</v>
      </c>
      <c r="C45" s="347"/>
      <c r="D45" s="348">
        <v>357406</v>
      </c>
      <c r="E45" s="348"/>
      <c r="F45" s="348">
        <v>357406</v>
      </c>
      <c r="G45" s="348">
        <v>357406</v>
      </c>
      <c r="H45" s="348">
        <v>100</v>
      </c>
      <c r="I45" s="348">
        <v>0</v>
      </c>
      <c r="J45" s="349" t="s">
        <v>316</v>
      </c>
      <c r="K45" s="345" t="s">
        <v>129</v>
      </c>
    </row>
    <row r="46" spans="1:11" s="62" customFormat="1" ht="40.5">
      <c r="A46" s="345">
        <v>38</v>
      </c>
      <c r="B46" s="346" t="s">
        <v>310</v>
      </c>
      <c r="C46" s="352"/>
      <c r="D46" s="348">
        <v>13930000</v>
      </c>
      <c r="E46" s="348"/>
      <c r="F46" s="348">
        <v>13930000</v>
      </c>
      <c r="G46" s="348">
        <v>13930000</v>
      </c>
      <c r="H46" s="348">
        <v>100</v>
      </c>
      <c r="I46" s="348">
        <v>0</v>
      </c>
      <c r="J46" s="349" t="s">
        <v>307</v>
      </c>
      <c r="K46" s="345" t="s">
        <v>148</v>
      </c>
    </row>
    <row r="47" spans="1:11" s="62" customFormat="1" ht="27" customHeight="1">
      <c r="A47" s="345">
        <v>39</v>
      </c>
      <c r="B47" s="346" t="s">
        <v>330</v>
      </c>
      <c r="C47" s="352"/>
      <c r="D47" s="348">
        <v>460000</v>
      </c>
      <c r="E47" s="348"/>
      <c r="F47" s="348">
        <v>460000</v>
      </c>
      <c r="G47" s="348">
        <v>460000</v>
      </c>
      <c r="H47" s="348">
        <v>100</v>
      </c>
      <c r="I47" s="348">
        <v>0</v>
      </c>
      <c r="J47" s="349" t="s">
        <v>331</v>
      </c>
      <c r="K47" s="345" t="s">
        <v>148</v>
      </c>
    </row>
    <row r="48" spans="1:11" s="62" customFormat="1" ht="40.5">
      <c r="A48" s="345">
        <v>40</v>
      </c>
      <c r="B48" s="346" t="s">
        <v>592</v>
      </c>
      <c r="C48" s="347"/>
      <c r="D48" s="348">
        <v>27979000</v>
      </c>
      <c r="E48" s="348"/>
      <c r="F48" s="348">
        <v>27979000</v>
      </c>
      <c r="G48" s="348">
        <v>27979000</v>
      </c>
      <c r="H48" s="348">
        <v>100</v>
      </c>
      <c r="I48" s="348">
        <v>0</v>
      </c>
      <c r="J48" s="349" t="s">
        <v>299</v>
      </c>
      <c r="K48" s="345" t="s">
        <v>148</v>
      </c>
    </row>
    <row r="49" spans="1:11" s="62" customFormat="1" ht="40.5">
      <c r="A49" s="345">
        <v>41</v>
      </c>
      <c r="B49" s="346" t="s">
        <v>321</v>
      </c>
      <c r="C49" s="347"/>
      <c r="D49" s="348">
        <v>4930000</v>
      </c>
      <c r="E49" s="348"/>
      <c r="F49" s="348">
        <v>4930000</v>
      </c>
      <c r="G49" s="348">
        <v>4930000</v>
      </c>
      <c r="H49" s="348">
        <v>100</v>
      </c>
      <c r="I49" s="348">
        <v>0</v>
      </c>
      <c r="J49" s="349" t="s">
        <v>322</v>
      </c>
      <c r="K49" s="345" t="s">
        <v>148</v>
      </c>
    </row>
    <row r="50" spans="1:11" s="62" customFormat="1" ht="40.5" customHeight="1">
      <c r="A50" s="345">
        <v>42</v>
      </c>
      <c r="B50" s="350" t="s">
        <v>354</v>
      </c>
      <c r="C50" s="347"/>
      <c r="D50" s="348">
        <v>6825000</v>
      </c>
      <c r="E50" s="348"/>
      <c r="F50" s="348">
        <v>6825000</v>
      </c>
      <c r="G50" s="348">
        <v>6825000</v>
      </c>
      <c r="H50" s="348">
        <v>100</v>
      </c>
      <c r="I50" s="348">
        <v>0</v>
      </c>
      <c r="J50" s="349" t="s">
        <v>355</v>
      </c>
      <c r="K50" s="345" t="s">
        <v>148</v>
      </c>
    </row>
    <row r="51" spans="1:11" s="62" customFormat="1" ht="27" customHeight="1">
      <c r="A51" s="345">
        <v>43</v>
      </c>
      <c r="B51" s="346" t="s">
        <v>311</v>
      </c>
      <c r="C51" s="347"/>
      <c r="D51" s="348">
        <v>4620000</v>
      </c>
      <c r="E51" s="348"/>
      <c r="F51" s="348">
        <v>4620000</v>
      </c>
      <c r="G51" s="348">
        <v>4620000</v>
      </c>
      <c r="H51" s="348">
        <v>100</v>
      </c>
      <c r="I51" s="348">
        <v>0</v>
      </c>
      <c r="J51" s="349" t="s">
        <v>312</v>
      </c>
      <c r="K51" s="345" t="s">
        <v>148</v>
      </c>
    </row>
    <row r="52" spans="1:11" s="62" customFormat="1" ht="27" customHeight="1">
      <c r="A52" s="345">
        <v>44</v>
      </c>
      <c r="B52" s="346" t="s">
        <v>326</v>
      </c>
      <c r="C52" s="347"/>
      <c r="D52" s="348">
        <v>2730000</v>
      </c>
      <c r="E52" s="348"/>
      <c r="F52" s="348">
        <v>2730000</v>
      </c>
      <c r="G52" s="348">
        <v>2730000</v>
      </c>
      <c r="H52" s="348">
        <v>100</v>
      </c>
      <c r="I52" s="348">
        <v>0</v>
      </c>
      <c r="J52" s="349" t="s">
        <v>322</v>
      </c>
      <c r="K52" s="345" t="s">
        <v>148</v>
      </c>
    </row>
    <row r="53" spans="1:11" s="62" customFormat="1" ht="40.5">
      <c r="A53" s="345">
        <v>45</v>
      </c>
      <c r="B53" s="346" t="s">
        <v>315</v>
      </c>
      <c r="C53" s="347"/>
      <c r="D53" s="348">
        <v>3596000</v>
      </c>
      <c r="E53" s="348"/>
      <c r="F53" s="348">
        <v>3596000</v>
      </c>
      <c r="G53" s="348">
        <v>3596000</v>
      </c>
      <c r="H53" s="348">
        <v>100</v>
      </c>
      <c r="I53" s="348">
        <v>0</v>
      </c>
      <c r="J53" s="349" t="s">
        <v>316</v>
      </c>
      <c r="K53" s="345" t="s">
        <v>148</v>
      </c>
    </row>
    <row r="54" spans="1:11" s="62" customFormat="1" ht="40.5" customHeight="1">
      <c r="A54" s="345">
        <v>46</v>
      </c>
      <c r="B54" s="346" t="s">
        <v>323</v>
      </c>
      <c r="C54" s="352"/>
      <c r="D54" s="348">
        <v>1787100</v>
      </c>
      <c r="E54" s="348"/>
      <c r="F54" s="348">
        <v>1787100</v>
      </c>
      <c r="G54" s="348">
        <v>1787100</v>
      </c>
      <c r="H54" s="348">
        <v>100</v>
      </c>
      <c r="I54" s="348">
        <v>0</v>
      </c>
      <c r="J54" s="349" t="s">
        <v>314</v>
      </c>
      <c r="K54" s="345" t="s">
        <v>148</v>
      </c>
    </row>
    <row r="55" spans="1:11" s="62" customFormat="1" ht="40.5" customHeight="1">
      <c r="A55" s="345">
        <v>47</v>
      </c>
      <c r="B55" s="346" t="s">
        <v>313</v>
      </c>
      <c r="C55" s="352"/>
      <c r="D55" s="348">
        <v>19464900</v>
      </c>
      <c r="E55" s="348"/>
      <c r="F55" s="348">
        <v>19464900</v>
      </c>
      <c r="G55" s="348">
        <v>19464900</v>
      </c>
      <c r="H55" s="348">
        <v>100</v>
      </c>
      <c r="I55" s="348">
        <v>0</v>
      </c>
      <c r="J55" s="349" t="s">
        <v>314</v>
      </c>
      <c r="K55" s="345" t="s">
        <v>148</v>
      </c>
    </row>
    <row r="56" spans="1:11" s="62" customFormat="1" ht="27" customHeight="1">
      <c r="A56" s="345">
        <v>48</v>
      </c>
      <c r="B56" s="346" t="s">
        <v>306</v>
      </c>
      <c r="C56" s="352"/>
      <c r="D56" s="348">
        <v>7458000</v>
      </c>
      <c r="E56" s="348"/>
      <c r="F56" s="348">
        <v>7458000</v>
      </c>
      <c r="G56" s="348">
        <v>7458000</v>
      </c>
      <c r="H56" s="348">
        <v>100</v>
      </c>
      <c r="I56" s="348">
        <v>0</v>
      </c>
      <c r="J56" s="349" t="s">
        <v>307</v>
      </c>
      <c r="K56" s="345" t="s">
        <v>148</v>
      </c>
    </row>
    <row r="57" spans="1:11" s="62" customFormat="1" ht="40.5" customHeight="1">
      <c r="A57" s="345">
        <v>49</v>
      </c>
      <c r="B57" s="346" t="s">
        <v>320</v>
      </c>
      <c r="C57" s="352"/>
      <c r="D57" s="348">
        <v>2090000</v>
      </c>
      <c r="E57" s="348"/>
      <c r="F57" s="348">
        <v>2090000</v>
      </c>
      <c r="G57" s="348">
        <v>2090000</v>
      </c>
      <c r="H57" s="348">
        <v>100</v>
      </c>
      <c r="I57" s="348">
        <v>0</v>
      </c>
      <c r="J57" s="349" t="s">
        <v>307</v>
      </c>
      <c r="K57" s="345" t="s">
        <v>148</v>
      </c>
    </row>
    <row r="58" spans="1:11" s="62" customFormat="1" ht="60.75">
      <c r="A58" s="345">
        <v>50</v>
      </c>
      <c r="B58" s="346" t="s">
        <v>406</v>
      </c>
      <c r="C58" s="352"/>
      <c r="D58" s="348">
        <v>300000</v>
      </c>
      <c r="E58" s="348"/>
      <c r="F58" s="348">
        <v>300000</v>
      </c>
      <c r="G58" s="348">
        <v>300000</v>
      </c>
      <c r="H58" s="348">
        <v>100</v>
      </c>
      <c r="I58" s="348">
        <v>0</v>
      </c>
      <c r="J58" s="349" t="s">
        <v>342</v>
      </c>
      <c r="K58" s="345" t="s">
        <v>195</v>
      </c>
    </row>
    <row r="59" spans="1:11" s="62" customFormat="1" ht="27.95" customHeight="1">
      <c r="A59" s="353"/>
      <c r="B59" s="354"/>
      <c r="C59" s="355"/>
      <c r="D59" s="356"/>
      <c r="E59" s="356"/>
      <c r="F59" s="357"/>
      <c r="G59" s="356"/>
      <c r="H59" s="357"/>
      <c r="I59" s="357"/>
      <c r="J59" s="358"/>
      <c r="K59" s="353"/>
    </row>
    <row r="60" spans="1:11" s="54" customFormat="1" ht="35.1" customHeight="1">
      <c r="A60" s="344"/>
      <c r="B60" s="330" t="s">
        <v>407</v>
      </c>
      <c r="C60" s="359">
        <v>720432.53</v>
      </c>
      <c r="D60" s="359">
        <v>52278192.490000002</v>
      </c>
      <c r="E60" s="359">
        <v>10812826.140000001</v>
      </c>
      <c r="F60" s="359">
        <v>63811451.160000004</v>
      </c>
      <c r="G60" s="359">
        <v>63091018.630000003</v>
      </c>
      <c r="H60" s="359">
        <v>98.870998046739913</v>
      </c>
      <c r="I60" s="359">
        <v>720432.53</v>
      </c>
      <c r="J60" s="360"/>
      <c r="K60" s="344"/>
    </row>
    <row r="61" spans="1:11" s="62" customFormat="1" ht="40.5">
      <c r="A61" s="345">
        <v>1</v>
      </c>
      <c r="B61" s="363" t="s">
        <v>457</v>
      </c>
      <c r="C61" s="362">
        <v>600000</v>
      </c>
      <c r="D61" s="362">
        <v>19400000</v>
      </c>
      <c r="E61" s="362"/>
      <c r="F61" s="348">
        <v>20000000</v>
      </c>
      <c r="G61" s="362">
        <v>19400000</v>
      </c>
      <c r="H61" s="348">
        <v>97</v>
      </c>
      <c r="I61" s="348">
        <v>600000</v>
      </c>
      <c r="J61" s="345" t="s">
        <v>549</v>
      </c>
      <c r="K61" s="345" t="s">
        <v>268</v>
      </c>
    </row>
    <row r="62" spans="1:11" s="62" customFormat="1" ht="27" customHeight="1">
      <c r="A62" s="345">
        <v>2</v>
      </c>
      <c r="B62" s="363" t="s">
        <v>437</v>
      </c>
      <c r="C62" s="362">
        <v>55335</v>
      </c>
      <c r="D62" s="362"/>
      <c r="E62" s="362">
        <v>486665</v>
      </c>
      <c r="F62" s="348">
        <v>542000</v>
      </c>
      <c r="G62" s="362">
        <v>486665</v>
      </c>
      <c r="H62" s="348">
        <v>89.790590405904055</v>
      </c>
      <c r="I62" s="348">
        <v>55335</v>
      </c>
      <c r="J62" s="345" t="s">
        <v>376</v>
      </c>
      <c r="K62" s="345" t="s">
        <v>436</v>
      </c>
    </row>
    <row r="63" spans="1:11" s="62" customFormat="1" ht="81">
      <c r="A63" s="345">
        <v>3</v>
      </c>
      <c r="B63" s="363" t="s">
        <v>430</v>
      </c>
      <c r="C63" s="362">
        <v>34266.67</v>
      </c>
      <c r="D63" s="362">
        <v>2465733.33</v>
      </c>
      <c r="E63" s="362"/>
      <c r="F63" s="348">
        <v>2500000</v>
      </c>
      <c r="G63" s="362">
        <v>2465733.33</v>
      </c>
      <c r="H63" s="348">
        <v>98.629333200000005</v>
      </c>
      <c r="I63" s="348">
        <v>34266.669999999925</v>
      </c>
      <c r="J63" s="345" t="s">
        <v>374</v>
      </c>
      <c r="K63" s="345" t="s">
        <v>431</v>
      </c>
    </row>
    <row r="64" spans="1:11" s="62" customFormat="1" ht="27" customHeight="1">
      <c r="A64" s="345">
        <v>4</v>
      </c>
      <c r="B64" s="363" t="s">
        <v>538</v>
      </c>
      <c r="C64" s="362">
        <v>13960</v>
      </c>
      <c r="D64" s="362"/>
      <c r="E64" s="362"/>
      <c r="F64" s="362">
        <v>13960</v>
      </c>
      <c r="G64" s="362"/>
      <c r="H64" s="362">
        <v>0</v>
      </c>
      <c r="I64" s="348">
        <v>13960</v>
      </c>
      <c r="J64" s="345" t="s">
        <v>485</v>
      </c>
      <c r="K64" s="345" t="s">
        <v>486</v>
      </c>
    </row>
    <row r="65" spans="1:11" s="62" customFormat="1" ht="40.5">
      <c r="A65" s="345">
        <v>5</v>
      </c>
      <c r="B65" s="363" t="s">
        <v>413</v>
      </c>
      <c r="C65" s="362">
        <v>12995.79</v>
      </c>
      <c r="D65" s="362"/>
      <c r="E65" s="362">
        <v>267024.21000000002</v>
      </c>
      <c r="F65" s="348">
        <v>280020</v>
      </c>
      <c r="G65" s="362">
        <v>267024.21000000002</v>
      </c>
      <c r="H65" s="348">
        <v>95.358977930147859</v>
      </c>
      <c r="I65" s="348">
        <v>12995.789999999979</v>
      </c>
      <c r="J65" s="345" t="s">
        <v>369</v>
      </c>
      <c r="K65" s="396" t="s">
        <v>414</v>
      </c>
    </row>
    <row r="66" spans="1:11" s="62" customFormat="1" ht="27" customHeight="1">
      <c r="A66" s="345">
        <v>6</v>
      </c>
      <c r="B66" s="361" t="s">
        <v>506</v>
      </c>
      <c r="C66" s="362">
        <v>3875.07</v>
      </c>
      <c r="D66" s="362"/>
      <c r="E66" s="362">
        <v>494124.93</v>
      </c>
      <c r="F66" s="362">
        <v>498000</v>
      </c>
      <c r="G66" s="362">
        <v>494124.93</v>
      </c>
      <c r="H66" s="362">
        <v>99.221873493975906</v>
      </c>
      <c r="I66" s="348">
        <v>3875.070000000007</v>
      </c>
      <c r="J66" s="345" t="s">
        <v>379</v>
      </c>
      <c r="K66" s="345" t="s">
        <v>507</v>
      </c>
    </row>
    <row r="67" spans="1:11" s="62" customFormat="1" ht="27" customHeight="1">
      <c r="A67" s="345">
        <v>7</v>
      </c>
      <c r="B67" s="361" t="s">
        <v>408</v>
      </c>
      <c r="C67" s="362"/>
      <c r="D67" s="362">
        <v>3580000</v>
      </c>
      <c r="E67" s="362"/>
      <c r="F67" s="348">
        <v>3580000</v>
      </c>
      <c r="G67" s="362">
        <v>3580000</v>
      </c>
      <c r="H67" s="348">
        <v>100</v>
      </c>
      <c r="I67" s="348">
        <v>0</v>
      </c>
      <c r="J67" s="345" t="s">
        <v>355</v>
      </c>
      <c r="K67" s="345" t="s">
        <v>409</v>
      </c>
    </row>
    <row r="68" spans="1:11" s="62" customFormat="1" ht="27" customHeight="1">
      <c r="A68" s="345">
        <v>8</v>
      </c>
      <c r="B68" s="363" t="s">
        <v>410</v>
      </c>
      <c r="C68" s="362"/>
      <c r="D68" s="362">
        <v>2380000</v>
      </c>
      <c r="E68" s="362"/>
      <c r="F68" s="348">
        <v>2380000</v>
      </c>
      <c r="G68" s="362">
        <v>2380000</v>
      </c>
      <c r="H68" s="348">
        <v>100</v>
      </c>
      <c r="I68" s="348">
        <v>0</v>
      </c>
      <c r="J68" s="345" t="s">
        <v>355</v>
      </c>
      <c r="K68" s="345" t="s">
        <v>409</v>
      </c>
    </row>
    <row r="69" spans="1:11" s="62" customFormat="1" ht="27" customHeight="1">
      <c r="A69" s="345">
        <v>9</v>
      </c>
      <c r="B69" s="363" t="s">
        <v>411</v>
      </c>
      <c r="C69" s="362"/>
      <c r="D69" s="348">
        <v>375700</v>
      </c>
      <c r="E69" s="362"/>
      <c r="F69" s="348">
        <v>375700</v>
      </c>
      <c r="G69" s="362">
        <v>375700</v>
      </c>
      <c r="H69" s="348">
        <v>100</v>
      </c>
      <c r="I69" s="348">
        <v>0</v>
      </c>
      <c r="J69" s="345" t="s">
        <v>412</v>
      </c>
      <c r="K69" s="345" t="s">
        <v>409</v>
      </c>
    </row>
    <row r="70" spans="1:11" s="62" customFormat="1" ht="40.5">
      <c r="A70" s="345">
        <v>10</v>
      </c>
      <c r="B70" s="363" t="s">
        <v>415</v>
      </c>
      <c r="C70" s="362"/>
      <c r="D70" s="362">
        <v>2890000</v>
      </c>
      <c r="E70" s="362"/>
      <c r="F70" s="348">
        <v>2890000</v>
      </c>
      <c r="G70" s="362">
        <v>2890000</v>
      </c>
      <c r="H70" s="348">
        <v>100</v>
      </c>
      <c r="I70" s="348">
        <v>0</v>
      </c>
      <c r="J70" s="345" t="s">
        <v>370</v>
      </c>
      <c r="K70" s="345" t="s">
        <v>416</v>
      </c>
    </row>
    <row r="71" spans="1:11" s="64" customFormat="1" ht="27" customHeight="1">
      <c r="A71" s="345">
        <v>11</v>
      </c>
      <c r="B71" s="364" t="s">
        <v>411</v>
      </c>
      <c r="C71" s="365"/>
      <c r="D71" s="365">
        <v>375700</v>
      </c>
      <c r="E71" s="365"/>
      <c r="F71" s="366">
        <v>375700</v>
      </c>
      <c r="G71" s="365">
        <v>375700</v>
      </c>
      <c r="H71" s="366">
        <v>100</v>
      </c>
      <c r="I71" s="366">
        <v>0</v>
      </c>
      <c r="J71" s="367" t="s">
        <v>417</v>
      </c>
      <c r="K71" s="367" t="s">
        <v>418</v>
      </c>
    </row>
    <row r="72" spans="1:11" s="62" customFormat="1" ht="60.75">
      <c r="A72" s="345">
        <v>12</v>
      </c>
      <c r="B72" s="364" t="s">
        <v>419</v>
      </c>
      <c r="C72" s="365"/>
      <c r="D72" s="365"/>
      <c r="E72" s="365">
        <v>498000</v>
      </c>
      <c r="F72" s="366">
        <v>498000</v>
      </c>
      <c r="G72" s="365">
        <v>498000</v>
      </c>
      <c r="H72" s="366">
        <v>100</v>
      </c>
      <c r="I72" s="366">
        <v>0</v>
      </c>
      <c r="J72" s="367" t="s">
        <v>371</v>
      </c>
      <c r="K72" s="367" t="s">
        <v>418</v>
      </c>
    </row>
    <row r="73" spans="1:11" s="62" customFormat="1" ht="27" customHeight="1">
      <c r="A73" s="345">
        <v>13</v>
      </c>
      <c r="B73" s="364" t="s">
        <v>411</v>
      </c>
      <c r="C73" s="362"/>
      <c r="D73" s="362">
        <v>375700</v>
      </c>
      <c r="E73" s="362"/>
      <c r="F73" s="348">
        <v>375700</v>
      </c>
      <c r="G73" s="362">
        <v>375700</v>
      </c>
      <c r="H73" s="348">
        <v>100</v>
      </c>
      <c r="I73" s="348">
        <v>0</v>
      </c>
      <c r="J73" s="345" t="s">
        <v>420</v>
      </c>
      <c r="K73" s="345" t="s">
        <v>421</v>
      </c>
    </row>
    <row r="74" spans="1:11" s="62" customFormat="1" ht="40.5">
      <c r="A74" s="345">
        <v>14</v>
      </c>
      <c r="B74" s="363" t="s">
        <v>422</v>
      </c>
      <c r="C74" s="362"/>
      <c r="D74" s="362"/>
      <c r="E74" s="362">
        <v>77800</v>
      </c>
      <c r="F74" s="348">
        <v>77800</v>
      </c>
      <c r="G74" s="362">
        <v>77800</v>
      </c>
      <c r="H74" s="348">
        <v>100</v>
      </c>
      <c r="I74" s="348">
        <v>0</v>
      </c>
      <c r="J74" s="345" t="s">
        <v>205</v>
      </c>
      <c r="K74" s="345" t="s">
        <v>421</v>
      </c>
    </row>
    <row r="75" spans="1:11" s="62" customFormat="1" ht="40.5">
      <c r="A75" s="345">
        <v>15</v>
      </c>
      <c r="B75" s="363" t="s">
        <v>423</v>
      </c>
      <c r="C75" s="362"/>
      <c r="D75" s="362"/>
      <c r="E75" s="362">
        <v>45500</v>
      </c>
      <c r="F75" s="348">
        <v>45500</v>
      </c>
      <c r="G75" s="362">
        <v>45500</v>
      </c>
      <c r="H75" s="348">
        <v>100</v>
      </c>
      <c r="I75" s="348">
        <v>0</v>
      </c>
      <c r="J75" s="345" t="s">
        <v>205</v>
      </c>
      <c r="K75" s="345" t="s">
        <v>421</v>
      </c>
    </row>
    <row r="76" spans="1:11" s="62" customFormat="1" ht="27" customHeight="1">
      <c r="A76" s="345">
        <v>16</v>
      </c>
      <c r="B76" s="363" t="s">
        <v>424</v>
      </c>
      <c r="C76" s="362"/>
      <c r="D76" s="362"/>
      <c r="E76" s="362">
        <v>500000</v>
      </c>
      <c r="F76" s="348">
        <v>500000</v>
      </c>
      <c r="G76" s="362">
        <v>500000</v>
      </c>
      <c r="H76" s="348">
        <v>100</v>
      </c>
      <c r="I76" s="348">
        <v>0</v>
      </c>
      <c r="J76" s="345" t="s">
        <v>372</v>
      </c>
      <c r="K76" s="345" t="s">
        <v>425</v>
      </c>
    </row>
    <row r="77" spans="1:11" s="62" customFormat="1" ht="27" customHeight="1">
      <c r="A77" s="345">
        <v>17</v>
      </c>
      <c r="B77" s="361" t="s">
        <v>426</v>
      </c>
      <c r="C77" s="362"/>
      <c r="D77" s="362"/>
      <c r="E77" s="362">
        <v>497400</v>
      </c>
      <c r="F77" s="348">
        <v>497400</v>
      </c>
      <c r="G77" s="362">
        <v>497400</v>
      </c>
      <c r="H77" s="348">
        <v>100</v>
      </c>
      <c r="I77" s="348">
        <v>0</v>
      </c>
      <c r="J77" s="345" t="s">
        <v>373</v>
      </c>
      <c r="K77" s="345" t="s">
        <v>427</v>
      </c>
    </row>
    <row r="78" spans="1:11" s="62" customFormat="1" ht="40.5">
      <c r="A78" s="345">
        <v>18</v>
      </c>
      <c r="B78" s="363" t="s">
        <v>428</v>
      </c>
      <c r="C78" s="362"/>
      <c r="D78" s="362"/>
      <c r="E78" s="362">
        <v>403100</v>
      </c>
      <c r="F78" s="348">
        <v>403100</v>
      </c>
      <c r="G78" s="362">
        <v>403100</v>
      </c>
      <c r="H78" s="348">
        <v>100</v>
      </c>
      <c r="I78" s="348">
        <v>0</v>
      </c>
      <c r="J78" s="345" t="s">
        <v>205</v>
      </c>
      <c r="K78" s="345" t="s">
        <v>429</v>
      </c>
    </row>
    <row r="79" spans="1:11" s="62" customFormat="1" ht="27" customHeight="1">
      <c r="A79" s="345">
        <v>19</v>
      </c>
      <c r="B79" s="363" t="s">
        <v>360</v>
      </c>
      <c r="C79" s="362"/>
      <c r="D79" s="362">
        <v>9900</v>
      </c>
      <c r="E79" s="362"/>
      <c r="F79" s="348">
        <v>9900</v>
      </c>
      <c r="G79" s="362">
        <v>9900</v>
      </c>
      <c r="H79" s="348">
        <v>100</v>
      </c>
      <c r="I79" s="348">
        <v>0</v>
      </c>
      <c r="J79" s="345" t="s">
        <v>205</v>
      </c>
      <c r="K79" s="345" t="s">
        <v>429</v>
      </c>
    </row>
    <row r="80" spans="1:11" s="62" customFormat="1" ht="60.75">
      <c r="A80" s="345">
        <v>20</v>
      </c>
      <c r="B80" s="363" t="s">
        <v>432</v>
      </c>
      <c r="C80" s="362"/>
      <c r="D80" s="362"/>
      <c r="E80" s="362">
        <v>100000</v>
      </c>
      <c r="F80" s="348">
        <v>100000</v>
      </c>
      <c r="G80" s="362">
        <v>100000</v>
      </c>
      <c r="H80" s="348">
        <v>100</v>
      </c>
      <c r="I80" s="348">
        <v>0</v>
      </c>
      <c r="J80" s="345" t="s">
        <v>433</v>
      </c>
      <c r="K80" s="345" t="s">
        <v>431</v>
      </c>
    </row>
    <row r="81" spans="1:11" s="62" customFormat="1" ht="40.5">
      <c r="A81" s="345">
        <v>21</v>
      </c>
      <c r="B81" s="363" t="s">
        <v>434</v>
      </c>
      <c r="C81" s="362"/>
      <c r="D81" s="362"/>
      <c r="E81" s="362">
        <v>480000</v>
      </c>
      <c r="F81" s="348">
        <v>480000</v>
      </c>
      <c r="G81" s="362">
        <v>480000</v>
      </c>
      <c r="H81" s="348">
        <v>100</v>
      </c>
      <c r="I81" s="348">
        <v>0</v>
      </c>
      <c r="J81" s="345" t="s">
        <v>375</v>
      </c>
      <c r="K81" s="345" t="s">
        <v>245</v>
      </c>
    </row>
    <row r="82" spans="1:11" s="62" customFormat="1" ht="27" customHeight="1">
      <c r="A82" s="345">
        <v>22</v>
      </c>
      <c r="B82" s="363" t="s">
        <v>360</v>
      </c>
      <c r="C82" s="362"/>
      <c r="D82" s="362">
        <v>3000</v>
      </c>
      <c r="E82" s="362"/>
      <c r="F82" s="348">
        <v>3000</v>
      </c>
      <c r="G82" s="362">
        <v>3000</v>
      </c>
      <c r="H82" s="348">
        <v>100</v>
      </c>
      <c r="I82" s="348">
        <v>0</v>
      </c>
      <c r="J82" s="345" t="s">
        <v>324</v>
      </c>
      <c r="K82" s="345" t="s">
        <v>245</v>
      </c>
    </row>
    <row r="83" spans="1:11" s="62" customFormat="1" ht="40.5">
      <c r="A83" s="345">
        <v>23</v>
      </c>
      <c r="B83" s="363" t="s">
        <v>435</v>
      </c>
      <c r="C83" s="362"/>
      <c r="D83" s="362"/>
      <c r="E83" s="362">
        <v>174000</v>
      </c>
      <c r="F83" s="348">
        <v>174000</v>
      </c>
      <c r="G83" s="362">
        <v>174000</v>
      </c>
      <c r="H83" s="348">
        <v>100</v>
      </c>
      <c r="I83" s="348">
        <v>0</v>
      </c>
      <c r="J83" s="345" t="s">
        <v>376</v>
      </c>
      <c r="K83" s="345" t="s">
        <v>436</v>
      </c>
    </row>
    <row r="84" spans="1:11" s="62" customFormat="1" ht="40.5">
      <c r="A84" s="345">
        <v>24</v>
      </c>
      <c r="B84" s="363" t="s">
        <v>438</v>
      </c>
      <c r="C84" s="362"/>
      <c r="D84" s="362"/>
      <c r="E84" s="362">
        <v>251700</v>
      </c>
      <c r="F84" s="348">
        <v>251700</v>
      </c>
      <c r="G84" s="362">
        <v>251700</v>
      </c>
      <c r="H84" s="348">
        <v>100</v>
      </c>
      <c r="I84" s="348">
        <v>0</v>
      </c>
      <c r="J84" s="345" t="s">
        <v>377</v>
      </c>
      <c r="K84" s="345" t="s">
        <v>193</v>
      </c>
    </row>
    <row r="85" spans="1:11" s="62" customFormat="1" ht="27" customHeight="1">
      <c r="A85" s="345">
        <v>25</v>
      </c>
      <c r="B85" s="363" t="s">
        <v>360</v>
      </c>
      <c r="C85" s="362"/>
      <c r="D85" s="362">
        <v>27100</v>
      </c>
      <c r="E85" s="362"/>
      <c r="F85" s="348">
        <v>27100</v>
      </c>
      <c r="G85" s="362">
        <v>27100</v>
      </c>
      <c r="H85" s="348">
        <v>100</v>
      </c>
      <c r="I85" s="348">
        <v>0</v>
      </c>
      <c r="J85" s="345" t="s">
        <v>412</v>
      </c>
      <c r="K85" s="345" t="s">
        <v>439</v>
      </c>
    </row>
    <row r="86" spans="1:11" s="62" customFormat="1" ht="27" customHeight="1">
      <c r="A86" s="345">
        <v>26</v>
      </c>
      <c r="B86" s="361" t="s">
        <v>440</v>
      </c>
      <c r="C86" s="362"/>
      <c r="D86" s="362"/>
      <c r="E86" s="362">
        <v>400700</v>
      </c>
      <c r="F86" s="348">
        <v>400700</v>
      </c>
      <c r="G86" s="362">
        <v>400700</v>
      </c>
      <c r="H86" s="348">
        <v>100</v>
      </c>
      <c r="I86" s="348">
        <v>0</v>
      </c>
      <c r="J86" s="345" t="s">
        <v>316</v>
      </c>
      <c r="K86" s="345" t="s">
        <v>439</v>
      </c>
    </row>
    <row r="87" spans="1:11" s="62" customFormat="1" ht="27" customHeight="1">
      <c r="A87" s="345">
        <v>27</v>
      </c>
      <c r="B87" s="363" t="s">
        <v>441</v>
      </c>
      <c r="C87" s="362"/>
      <c r="D87" s="362"/>
      <c r="E87" s="362">
        <v>123100</v>
      </c>
      <c r="F87" s="348">
        <v>123100</v>
      </c>
      <c r="G87" s="362">
        <v>123100</v>
      </c>
      <c r="H87" s="348">
        <v>100</v>
      </c>
      <c r="I87" s="348">
        <v>0</v>
      </c>
      <c r="J87" s="345" t="s">
        <v>369</v>
      </c>
      <c r="K87" s="345" t="s">
        <v>442</v>
      </c>
    </row>
    <row r="88" spans="1:11" s="62" customFormat="1" ht="40.5">
      <c r="A88" s="345">
        <v>28</v>
      </c>
      <c r="B88" s="363" t="s">
        <v>443</v>
      </c>
      <c r="C88" s="362"/>
      <c r="D88" s="362"/>
      <c r="E88" s="362">
        <v>85000</v>
      </c>
      <c r="F88" s="348">
        <v>85000</v>
      </c>
      <c r="G88" s="362">
        <v>85000</v>
      </c>
      <c r="H88" s="348">
        <v>100</v>
      </c>
      <c r="I88" s="348">
        <v>0</v>
      </c>
      <c r="J88" s="345" t="s">
        <v>347</v>
      </c>
      <c r="K88" s="345" t="s">
        <v>255</v>
      </c>
    </row>
    <row r="89" spans="1:11" s="62" customFormat="1" ht="27" customHeight="1">
      <c r="A89" s="345">
        <v>29</v>
      </c>
      <c r="B89" s="363" t="s">
        <v>360</v>
      </c>
      <c r="C89" s="362"/>
      <c r="D89" s="362">
        <v>115000</v>
      </c>
      <c r="E89" s="362"/>
      <c r="F89" s="348">
        <v>115000</v>
      </c>
      <c r="G89" s="362">
        <v>115000</v>
      </c>
      <c r="H89" s="348">
        <v>100</v>
      </c>
      <c r="I89" s="348">
        <v>0</v>
      </c>
      <c r="J89" s="345" t="s">
        <v>205</v>
      </c>
      <c r="K89" s="345" t="s">
        <v>255</v>
      </c>
    </row>
    <row r="90" spans="1:11" s="62" customFormat="1" ht="27" customHeight="1">
      <c r="A90" s="345">
        <v>30</v>
      </c>
      <c r="B90" s="368" t="s">
        <v>444</v>
      </c>
      <c r="C90" s="365"/>
      <c r="D90" s="365"/>
      <c r="E90" s="365">
        <v>173500</v>
      </c>
      <c r="F90" s="366">
        <v>173500</v>
      </c>
      <c r="G90" s="365">
        <v>173500</v>
      </c>
      <c r="H90" s="366">
        <v>100</v>
      </c>
      <c r="I90" s="366">
        <v>0</v>
      </c>
      <c r="J90" s="367" t="s">
        <v>205</v>
      </c>
      <c r="K90" s="367" t="s">
        <v>445</v>
      </c>
    </row>
    <row r="91" spans="1:11" s="62" customFormat="1" ht="40.5">
      <c r="A91" s="345">
        <v>31</v>
      </c>
      <c r="B91" s="363" t="s">
        <v>446</v>
      </c>
      <c r="C91" s="362"/>
      <c r="D91" s="362"/>
      <c r="E91" s="362">
        <v>440000</v>
      </c>
      <c r="F91" s="348">
        <v>440000</v>
      </c>
      <c r="G91" s="362">
        <v>440000</v>
      </c>
      <c r="H91" s="348">
        <v>100</v>
      </c>
      <c r="I91" s="348">
        <v>0</v>
      </c>
      <c r="J91" s="345" t="s">
        <v>167</v>
      </c>
      <c r="K91" s="345" t="s">
        <v>447</v>
      </c>
    </row>
    <row r="92" spans="1:11" s="62" customFormat="1" ht="27" customHeight="1">
      <c r="A92" s="345">
        <v>32</v>
      </c>
      <c r="B92" s="361" t="s">
        <v>448</v>
      </c>
      <c r="C92" s="362"/>
      <c r="D92" s="362"/>
      <c r="E92" s="362">
        <v>113700</v>
      </c>
      <c r="F92" s="348">
        <v>113700</v>
      </c>
      <c r="G92" s="362">
        <v>113700</v>
      </c>
      <c r="H92" s="348">
        <v>100</v>
      </c>
      <c r="I92" s="348">
        <v>0</v>
      </c>
      <c r="J92" s="345" t="s">
        <v>378</v>
      </c>
      <c r="K92" s="345" t="s">
        <v>449</v>
      </c>
    </row>
    <row r="93" spans="1:11" s="62" customFormat="1" ht="40.5">
      <c r="A93" s="345">
        <v>33</v>
      </c>
      <c r="B93" s="363" t="s">
        <v>450</v>
      </c>
      <c r="C93" s="362"/>
      <c r="D93" s="362"/>
      <c r="E93" s="362">
        <v>136500</v>
      </c>
      <c r="F93" s="348">
        <v>136500</v>
      </c>
      <c r="G93" s="362">
        <v>136500</v>
      </c>
      <c r="H93" s="348">
        <v>100</v>
      </c>
      <c r="I93" s="348">
        <v>0</v>
      </c>
      <c r="J93" s="345" t="s">
        <v>451</v>
      </c>
      <c r="K93" s="345" t="s">
        <v>449</v>
      </c>
    </row>
    <row r="94" spans="1:11" s="62" customFormat="1" ht="27" customHeight="1">
      <c r="A94" s="345">
        <v>34</v>
      </c>
      <c r="B94" s="363" t="s">
        <v>452</v>
      </c>
      <c r="C94" s="362"/>
      <c r="D94" s="362">
        <v>41712.35</v>
      </c>
      <c r="E94" s="362"/>
      <c r="F94" s="348">
        <v>41712.35</v>
      </c>
      <c r="G94" s="362">
        <v>41712.35</v>
      </c>
      <c r="H94" s="348">
        <v>100</v>
      </c>
      <c r="I94" s="348">
        <v>0</v>
      </c>
      <c r="J94" s="345" t="s">
        <v>333</v>
      </c>
      <c r="K94" s="345" t="s">
        <v>204</v>
      </c>
    </row>
    <row r="95" spans="1:11" s="62" customFormat="1" ht="40.5">
      <c r="A95" s="345">
        <v>35</v>
      </c>
      <c r="B95" s="363" t="s">
        <v>453</v>
      </c>
      <c r="C95" s="362"/>
      <c r="D95" s="362"/>
      <c r="E95" s="362">
        <v>11055</v>
      </c>
      <c r="F95" s="348">
        <v>11055</v>
      </c>
      <c r="G95" s="362">
        <v>11055</v>
      </c>
      <c r="H95" s="348">
        <v>100</v>
      </c>
      <c r="I95" s="348">
        <v>0</v>
      </c>
      <c r="J95" s="345" t="s">
        <v>395</v>
      </c>
      <c r="K95" s="345" t="s">
        <v>204</v>
      </c>
    </row>
    <row r="96" spans="1:11" s="62" customFormat="1" ht="40.5">
      <c r="A96" s="345">
        <v>36</v>
      </c>
      <c r="B96" s="363" t="s">
        <v>454</v>
      </c>
      <c r="C96" s="362"/>
      <c r="D96" s="362"/>
      <c r="E96" s="362">
        <v>9780</v>
      </c>
      <c r="F96" s="348">
        <v>9780</v>
      </c>
      <c r="G96" s="362">
        <v>9780</v>
      </c>
      <c r="H96" s="348">
        <v>100</v>
      </c>
      <c r="I96" s="348">
        <v>0</v>
      </c>
      <c r="J96" s="345" t="s">
        <v>205</v>
      </c>
      <c r="K96" s="345" t="s">
        <v>204</v>
      </c>
    </row>
    <row r="97" spans="1:11" s="62" customFormat="1" ht="40.5">
      <c r="A97" s="345">
        <v>37</v>
      </c>
      <c r="B97" s="363" t="s">
        <v>455</v>
      </c>
      <c r="C97" s="362"/>
      <c r="D97" s="362"/>
      <c r="E97" s="362">
        <v>95000</v>
      </c>
      <c r="F97" s="348">
        <v>95000</v>
      </c>
      <c r="G97" s="362">
        <v>95000</v>
      </c>
      <c r="H97" s="348">
        <v>100</v>
      </c>
      <c r="I97" s="348">
        <v>0</v>
      </c>
      <c r="J97" s="345" t="s">
        <v>394</v>
      </c>
      <c r="K97" s="345" t="s">
        <v>204</v>
      </c>
    </row>
    <row r="98" spans="1:11" s="64" customFormat="1" ht="27" customHeight="1">
      <c r="A98" s="345">
        <v>38</v>
      </c>
      <c r="B98" s="363" t="s">
        <v>558</v>
      </c>
      <c r="C98" s="362"/>
      <c r="D98" s="362"/>
      <c r="E98" s="362">
        <v>497000</v>
      </c>
      <c r="F98" s="348">
        <v>497000</v>
      </c>
      <c r="G98" s="362">
        <v>497000</v>
      </c>
      <c r="H98" s="348">
        <v>100</v>
      </c>
      <c r="I98" s="348">
        <v>0</v>
      </c>
      <c r="J98" s="345" t="s">
        <v>559</v>
      </c>
      <c r="K98" s="345" t="s">
        <v>204</v>
      </c>
    </row>
    <row r="99" spans="1:11" s="64" customFormat="1" ht="40.5">
      <c r="A99" s="345">
        <v>39</v>
      </c>
      <c r="B99" s="363" t="s">
        <v>456</v>
      </c>
      <c r="C99" s="362"/>
      <c r="D99" s="362">
        <v>1935444</v>
      </c>
      <c r="E99" s="362"/>
      <c r="F99" s="348">
        <v>1935444</v>
      </c>
      <c r="G99" s="362">
        <v>1935444</v>
      </c>
      <c r="H99" s="348">
        <v>100</v>
      </c>
      <c r="I99" s="348">
        <v>0</v>
      </c>
      <c r="J99" s="345" t="s">
        <v>379</v>
      </c>
      <c r="K99" s="345" t="s">
        <v>200</v>
      </c>
    </row>
    <row r="100" spans="1:11" s="62" customFormat="1" ht="27" customHeight="1">
      <c r="A100" s="345">
        <v>40</v>
      </c>
      <c r="B100" s="363" t="s">
        <v>458</v>
      </c>
      <c r="C100" s="362"/>
      <c r="D100" s="362">
        <v>4057000</v>
      </c>
      <c r="E100" s="362"/>
      <c r="F100" s="348">
        <v>4057000</v>
      </c>
      <c r="G100" s="362">
        <v>4057000</v>
      </c>
      <c r="H100" s="348">
        <v>100</v>
      </c>
      <c r="I100" s="348">
        <v>0</v>
      </c>
      <c r="J100" s="345" t="s">
        <v>459</v>
      </c>
      <c r="K100" s="345" t="s">
        <v>268</v>
      </c>
    </row>
    <row r="101" spans="1:11" s="62" customFormat="1" ht="27" customHeight="1">
      <c r="A101" s="345">
        <v>41</v>
      </c>
      <c r="B101" s="363" t="s">
        <v>460</v>
      </c>
      <c r="C101" s="362"/>
      <c r="D101" s="362">
        <v>8919000</v>
      </c>
      <c r="E101" s="362"/>
      <c r="F101" s="348">
        <v>8919000</v>
      </c>
      <c r="G101" s="362">
        <v>8919000</v>
      </c>
      <c r="H101" s="348">
        <v>100</v>
      </c>
      <c r="I101" s="348">
        <v>0</v>
      </c>
      <c r="J101" s="345" t="s">
        <v>461</v>
      </c>
      <c r="K101" s="345" t="s">
        <v>268</v>
      </c>
    </row>
    <row r="102" spans="1:11" s="62" customFormat="1" ht="27" customHeight="1">
      <c r="A102" s="345">
        <v>42</v>
      </c>
      <c r="B102" s="363" t="s">
        <v>462</v>
      </c>
      <c r="C102" s="362"/>
      <c r="D102" s="362">
        <v>8000</v>
      </c>
      <c r="E102" s="362"/>
      <c r="F102" s="348">
        <v>8000</v>
      </c>
      <c r="G102" s="362">
        <v>8000</v>
      </c>
      <c r="H102" s="348">
        <v>100</v>
      </c>
      <c r="I102" s="348">
        <v>0</v>
      </c>
      <c r="J102" s="345" t="s">
        <v>205</v>
      </c>
      <c r="K102" s="345" t="s">
        <v>268</v>
      </c>
    </row>
    <row r="103" spans="1:11" s="62" customFormat="1" ht="27" customHeight="1">
      <c r="A103" s="345">
        <v>43</v>
      </c>
      <c r="B103" s="363" t="s">
        <v>463</v>
      </c>
      <c r="C103" s="362"/>
      <c r="D103" s="362">
        <v>18810</v>
      </c>
      <c r="E103" s="362"/>
      <c r="F103" s="348">
        <v>18810</v>
      </c>
      <c r="G103" s="362">
        <v>18810</v>
      </c>
      <c r="H103" s="348">
        <v>100</v>
      </c>
      <c r="I103" s="348">
        <v>0</v>
      </c>
      <c r="J103" s="345" t="s">
        <v>205</v>
      </c>
      <c r="K103" s="345" t="s">
        <v>464</v>
      </c>
    </row>
    <row r="104" spans="1:11" s="62" customFormat="1" ht="27" customHeight="1">
      <c r="A104" s="345">
        <v>44</v>
      </c>
      <c r="B104" s="363" t="s">
        <v>465</v>
      </c>
      <c r="C104" s="362"/>
      <c r="D104" s="362">
        <v>19800</v>
      </c>
      <c r="E104" s="362"/>
      <c r="F104" s="348">
        <v>19800</v>
      </c>
      <c r="G104" s="362">
        <v>19800</v>
      </c>
      <c r="H104" s="348">
        <v>100</v>
      </c>
      <c r="I104" s="348">
        <v>0</v>
      </c>
      <c r="J104" s="345" t="s">
        <v>205</v>
      </c>
      <c r="K104" s="345" t="s">
        <v>464</v>
      </c>
    </row>
    <row r="105" spans="1:11" s="62" customFormat="1" ht="40.5">
      <c r="A105" s="345">
        <v>45</v>
      </c>
      <c r="B105" s="363" t="s">
        <v>466</v>
      </c>
      <c r="C105" s="362"/>
      <c r="D105" s="362"/>
      <c r="E105" s="362">
        <v>55800</v>
      </c>
      <c r="F105" s="348">
        <v>55800</v>
      </c>
      <c r="G105" s="362">
        <v>55800</v>
      </c>
      <c r="H105" s="348">
        <v>100</v>
      </c>
      <c r="I105" s="348">
        <v>0</v>
      </c>
      <c r="J105" s="345" t="s">
        <v>205</v>
      </c>
      <c r="K105" s="345" t="s">
        <v>464</v>
      </c>
    </row>
    <row r="106" spans="1:11" s="62" customFormat="1" ht="27" customHeight="1">
      <c r="A106" s="345">
        <v>46</v>
      </c>
      <c r="B106" s="363" t="s">
        <v>360</v>
      </c>
      <c r="C106" s="362"/>
      <c r="D106" s="362">
        <v>167020</v>
      </c>
      <c r="E106" s="362"/>
      <c r="F106" s="348">
        <v>167020</v>
      </c>
      <c r="G106" s="362">
        <v>167020</v>
      </c>
      <c r="H106" s="348">
        <v>100</v>
      </c>
      <c r="I106" s="348">
        <v>0</v>
      </c>
      <c r="J106" s="345" t="s">
        <v>203</v>
      </c>
      <c r="K106" s="345" t="s">
        <v>467</v>
      </c>
    </row>
    <row r="107" spans="1:11" s="62" customFormat="1" ht="27" customHeight="1">
      <c r="A107" s="345">
        <v>47</v>
      </c>
      <c r="B107" s="361" t="s">
        <v>468</v>
      </c>
      <c r="C107" s="362"/>
      <c r="D107" s="362"/>
      <c r="E107" s="362">
        <v>63900</v>
      </c>
      <c r="F107" s="348">
        <v>63900</v>
      </c>
      <c r="G107" s="362">
        <v>63900</v>
      </c>
      <c r="H107" s="348">
        <v>100</v>
      </c>
      <c r="I107" s="348">
        <v>0</v>
      </c>
      <c r="J107" s="345" t="s">
        <v>380</v>
      </c>
      <c r="K107" s="345" t="s">
        <v>469</v>
      </c>
    </row>
    <row r="108" spans="1:11" s="62" customFormat="1" ht="40.5">
      <c r="A108" s="345">
        <v>48</v>
      </c>
      <c r="B108" s="363" t="s">
        <v>470</v>
      </c>
      <c r="C108" s="362"/>
      <c r="D108" s="362"/>
      <c r="E108" s="362">
        <v>180600</v>
      </c>
      <c r="F108" s="348">
        <v>180600</v>
      </c>
      <c r="G108" s="362">
        <v>180600</v>
      </c>
      <c r="H108" s="348">
        <v>100</v>
      </c>
      <c r="I108" s="348">
        <v>0</v>
      </c>
      <c r="J108" s="345" t="s">
        <v>387</v>
      </c>
      <c r="K108" s="345" t="s">
        <v>469</v>
      </c>
    </row>
    <row r="109" spans="1:11" s="62" customFormat="1" ht="27" customHeight="1">
      <c r="A109" s="345">
        <v>49</v>
      </c>
      <c r="B109" s="363" t="s">
        <v>360</v>
      </c>
      <c r="C109" s="362"/>
      <c r="D109" s="362">
        <v>18000</v>
      </c>
      <c r="E109" s="362"/>
      <c r="F109" s="348">
        <v>18000</v>
      </c>
      <c r="G109" s="362">
        <v>18000</v>
      </c>
      <c r="H109" s="348">
        <v>100</v>
      </c>
      <c r="I109" s="348">
        <v>0</v>
      </c>
      <c r="J109" s="345" t="s">
        <v>205</v>
      </c>
      <c r="K109" s="345" t="s">
        <v>469</v>
      </c>
    </row>
    <row r="110" spans="1:11" s="62" customFormat="1" ht="27" customHeight="1">
      <c r="A110" s="345">
        <v>50</v>
      </c>
      <c r="B110" s="363" t="s">
        <v>471</v>
      </c>
      <c r="C110" s="362"/>
      <c r="D110" s="362">
        <v>3600000</v>
      </c>
      <c r="E110" s="362"/>
      <c r="F110" s="348">
        <v>3600000</v>
      </c>
      <c r="G110" s="362">
        <v>3600000</v>
      </c>
      <c r="H110" s="348">
        <v>100</v>
      </c>
      <c r="I110" s="348">
        <v>0</v>
      </c>
      <c r="J110" s="345" t="s">
        <v>378</v>
      </c>
      <c r="K110" s="345" t="s">
        <v>472</v>
      </c>
    </row>
    <row r="111" spans="1:11" s="62" customFormat="1" ht="40.5">
      <c r="A111" s="345">
        <v>51</v>
      </c>
      <c r="B111" s="363" t="s">
        <v>473</v>
      </c>
      <c r="C111" s="362"/>
      <c r="D111" s="362"/>
      <c r="E111" s="362">
        <v>32200</v>
      </c>
      <c r="F111" s="348">
        <v>32200</v>
      </c>
      <c r="G111" s="362">
        <v>32200</v>
      </c>
      <c r="H111" s="348">
        <v>100</v>
      </c>
      <c r="I111" s="348">
        <v>0</v>
      </c>
      <c r="J111" s="345" t="s">
        <v>205</v>
      </c>
      <c r="K111" s="345" t="s">
        <v>239</v>
      </c>
    </row>
    <row r="112" spans="1:11" s="62" customFormat="1" ht="27" customHeight="1">
      <c r="A112" s="345">
        <v>52</v>
      </c>
      <c r="B112" s="363" t="s">
        <v>474</v>
      </c>
      <c r="C112" s="362"/>
      <c r="D112" s="362"/>
      <c r="E112" s="362">
        <v>115077</v>
      </c>
      <c r="F112" s="348">
        <v>115077</v>
      </c>
      <c r="G112" s="362">
        <v>115077</v>
      </c>
      <c r="H112" s="348">
        <v>100</v>
      </c>
      <c r="I112" s="348">
        <v>0</v>
      </c>
      <c r="J112" s="345" t="s">
        <v>205</v>
      </c>
      <c r="K112" s="345" t="s">
        <v>239</v>
      </c>
    </row>
    <row r="113" spans="1:11" s="62" customFormat="1" ht="40.5">
      <c r="A113" s="345">
        <v>53</v>
      </c>
      <c r="B113" s="363" t="s">
        <v>475</v>
      </c>
      <c r="C113" s="362"/>
      <c r="D113" s="362">
        <v>196300</v>
      </c>
      <c r="E113" s="362"/>
      <c r="F113" s="348">
        <v>196300</v>
      </c>
      <c r="G113" s="362">
        <v>196300</v>
      </c>
      <c r="H113" s="348">
        <v>100</v>
      </c>
      <c r="I113" s="348">
        <v>0</v>
      </c>
      <c r="J113" s="345" t="s">
        <v>412</v>
      </c>
      <c r="K113" s="345" t="s">
        <v>476</v>
      </c>
    </row>
    <row r="114" spans="1:11" s="62" customFormat="1" ht="27" customHeight="1">
      <c r="A114" s="345">
        <v>54</v>
      </c>
      <c r="B114" s="363" t="s">
        <v>477</v>
      </c>
      <c r="C114" s="362"/>
      <c r="D114" s="362">
        <v>69000</v>
      </c>
      <c r="E114" s="362"/>
      <c r="F114" s="348">
        <v>69000</v>
      </c>
      <c r="G114" s="362">
        <v>69000</v>
      </c>
      <c r="H114" s="348">
        <v>100</v>
      </c>
      <c r="I114" s="348">
        <v>0</v>
      </c>
      <c r="J114" s="345" t="s">
        <v>412</v>
      </c>
      <c r="K114" s="345" t="s">
        <v>476</v>
      </c>
    </row>
    <row r="115" spans="1:11" s="62" customFormat="1" ht="27" customHeight="1">
      <c r="A115" s="345">
        <v>55</v>
      </c>
      <c r="B115" s="363" t="s">
        <v>411</v>
      </c>
      <c r="C115" s="362"/>
      <c r="D115" s="362">
        <v>375700</v>
      </c>
      <c r="E115" s="362"/>
      <c r="F115" s="348">
        <v>375700</v>
      </c>
      <c r="G115" s="362">
        <v>375700</v>
      </c>
      <c r="H115" s="348">
        <v>100</v>
      </c>
      <c r="I115" s="348">
        <v>0</v>
      </c>
      <c r="J115" s="345" t="s">
        <v>381</v>
      </c>
      <c r="K115" s="345" t="s">
        <v>476</v>
      </c>
    </row>
    <row r="116" spans="1:11" s="62" customFormat="1" ht="27" customHeight="1">
      <c r="A116" s="345">
        <v>56</v>
      </c>
      <c r="B116" s="363" t="s">
        <v>478</v>
      </c>
      <c r="C116" s="362"/>
      <c r="D116" s="362">
        <v>51000</v>
      </c>
      <c r="E116" s="362"/>
      <c r="F116" s="348">
        <v>51000</v>
      </c>
      <c r="G116" s="362">
        <v>51000</v>
      </c>
      <c r="H116" s="348">
        <v>100</v>
      </c>
      <c r="I116" s="348">
        <v>0</v>
      </c>
      <c r="J116" s="345" t="s">
        <v>351</v>
      </c>
      <c r="K116" s="345" t="s">
        <v>479</v>
      </c>
    </row>
    <row r="117" spans="1:11" s="62" customFormat="1" ht="27" customHeight="1">
      <c r="A117" s="345">
        <v>57</v>
      </c>
      <c r="B117" s="363" t="s">
        <v>360</v>
      </c>
      <c r="C117" s="362"/>
      <c r="D117" s="362">
        <v>39374.93</v>
      </c>
      <c r="E117" s="362"/>
      <c r="F117" s="348">
        <v>39374.93</v>
      </c>
      <c r="G117" s="362">
        <v>39374.93</v>
      </c>
      <c r="H117" s="348">
        <v>100</v>
      </c>
      <c r="I117" s="348">
        <v>0</v>
      </c>
      <c r="J117" s="345" t="s">
        <v>205</v>
      </c>
      <c r="K117" s="345" t="s">
        <v>480</v>
      </c>
    </row>
    <row r="118" spans="1:11" s="62" customFormat="1" ht="27" customHeight="1">
      <c r="A118" s="345">
        <v>58</v>
      </c>
      <c r="B118" s="363" t="s">
        <v>463</v>
      </c>
      <c r="C118" s="362"/>
      <c r="D118" s="362">
        <v>18780</v>
      </c>
      <c r="E118" s="362"/>
      <c r="F118" s="348">
        <v>18780</v>
      </c>
      <c r="G118" s="362">
        <v>18780</v>
      </c>
      <c r="H118" s="348">
        <v>100</v>
      </c>
      <c r="I118" s="348">
        <v>0</v>
      </c>
      <c r="J118" s="345" t="s">
        <v>481</v>
      </c>
      <c r="K118" s="345" t="s">
        <v>480</v>
      </c>
    </row>
    <row r="119" spans="1:11" s="62" customFormat="1" ht="27" customHeight="1">
      <c r="A119" s="345">
        <v>59</v>
      </c>
      <c r="B119" s="363" t="s">
        <v>360</v>
      </c>
      <c r="C119" s="362"/>
      <c r="D119" s="362">
        <v>14700</v>
      </c>
      <c r="E119" s="362"/>
      <c r="F119" s="348">
        <v>14700</v>
      </c>
      <c r="G119" s="362">
        <v>14700</v>
      </c>
      <c r="H119" s="348">
        <v>100</v>
      </c>
      <c r="I119" s="348">
        <v>0</v>
      </c>
      <c r="J119" s="345" t="s">
        <v>482</v>
      </c>
      <c r="K119" s="345" t="s">
        <v>480</v>
      </c>
    </row>
    <row r="120" spans="1:11" s="62" customFormat="1" ht="27" customHeight="1">
      <c r="A120" s="345">
        <v>60</v>
      </c>
      <c r="B120" s="363" t="s">
        <v>360</v>
      </c>
      <c r="C120" s="362"/>
      <c r="D120" s="362">
        <v>57095.07</v>
      </c>
      <c r="E120" s="362"/>
      <c r="F120" s="348">
        <v>57095.07</v>
      </c>
      <c r="G120" s="362">
        <v>57095.07</v>
      </c>
      <c r="H120" s="348">
        <v>100</v>
      </c>
      <c r="I120" s="348">
        <v>0</v>
      </c>
      <c r="J120" s="345" t="s">
        <v>353</v>
      </c>
      <c r="K120" s="345" t="s">
        <v>480</v>
      </c>
    </row>
    <row r="121" spans="1:11" s="62" customFormat="1" ht="27" customHeight="1">
      <c r="A121" s="345">
        <v>61</v>
      </c>
      <c r="B121" s="363" t="s">
        <v>360</v>
      </c>
      <c r="C121" s="362"/>
      <c r="D121" s="362">
        <v>31980</v>
      </c>
      <c r="E121" s="362"/>
      <c r="F121" s="348">
        <v>31980</v>
      </c>
      <c r="G121" s="362">
        <v>31980</v>
      </c>
      <c r="H121" s="348">
        <v>100</v>
      </c>
      <c r="I121" s="348">
        <v>0</v>
      </c>
      <c r="J121" s="345" t="s">
        <v>205</v>
      </c>
      <c r="K121" s="345" t="s">
        <v>480</v>
      </c>
    </row>
    <row r="122" spans="1:11" s="62" customFormat="1" ht="40.5">
      <c r="A122" s="345">
        <v>62</v>
      </c>
      <c r="B122" s="363" t="s">
        <v>484</v>
      </c>
      <c r="C122" s="362"/>
      <c r="D122" s="362"/>
      <c r="E122" s="362">
        <v>193700</v>
      </c>
      <c r="F122" s="348">
        <v>193700</v>
      </c>
      <c r="G122" s="362">
        <v>193700</v>
      </c>
      <c r="H122" s="348">
        <v>100</v>
      </c>
      <c r="I122" s="348">
        <v>0</v>
      </c>
      <c r="J122" s="345" t="s">
        <v>386</v>
      </c>
      <c r="K122" s="345" t="s">
        <v>480</v>
      </c>
    </row>
    <row r="123" spans="1:11" s="62" customFormat="1" ht="27" customHeight="1">
      <c r="A123" s="345">
        <v>63</v>
      </c>
      <c r="B123" s="363" t="s">
        <v>483</v>
      </c>
      <c r="C123" s="362"/>
      <c r="D123" s="362"/>
      <c r="E123" s="362">
        <v>491000</v>
      </c>
      <c r="F123" s="348">
        <v>491000</v>
      </c>
      <c r="G123" s="362">
        <v>491000</v>
      </c>
      <c r="H123" s="348">
        <v>100</v>
      </c>
      <c r="I123" s="348">
        <v>0</v>
      </c>
      <c r="J123" s="345" t="s">
        <v>307</v>
      </c>
      <c r="K123" s="345" t="s">
        <v>480</v>
      </c>
    </row>
    <row r="124" spans="1:11" s="62" customFormat="1" ht="27" customHeight="1">
      <c r="A124" s="345">
        <v>64</v>
      </c>
      <c r="B124" s="363" t="s">
        <v>360</v>
      </c>
      <c r="C124" s="362"/>
      <c r="D124" s="362">
        <v>21200</v>
      </c>
      <c r="E124" s="362"/>
      <c r="F124" s="348">
        <v>21200</v>
      </c>
      <c r="G124" s="362">
        <v>21200</v>
      </c>
      <c r="H124" s="348">
        <v>100</v>
      </c>
      <c r="I124" s="348">
        <v>0</v>
      </c>
      <c r="J124" s="345" t="s">
        <v>203</v>
      </c>
      <c r="K124" s="345" t="s">
        <v>140</v>
      </c>
    </row>
    <row r="125" spans="1:11" s="62" customFormat="1" ht="40.5">
      <c r="A125" s="345">
        <v>65</v>
      </c>
      <c r="B125" s="363" t="s">
        <v>487</v>
      </c>
      <c r="C125" s="362"/>
      <c r="D125" s="362"/>
      <c r="E125" s="362">
        <v>500000</v>
      </c>
      <c r="F125" s="362">
        <v>500000</v>
      </c>
      <c r="G125" s="362">
        <v>500000</v>
      </c>
      <c r="H125" s="362">
        <v>100</v>
      </c>
      <c r="I125" s="348">
        <v>0</v>
      </c>
      <c r="J125" s="345" t="s">
        <v>373</v>
      </c>
      <c r="K125" s="345" t="s">
        <v>486</v>
      </c>
    </row>
    <row r="126" spans="1:11" s="62" customFormat="1" ht="40.5">
      <c r="A126" s="345">
        <v>66</v>
      </c>
      <c r="B126" s="363" t="s">
        <v>488</v>
      </c>
      <c r="C126" s="362"/>
      <c r="D126" s="362"/>
      <c r="E126" s="362">
        <v>342400</v>
      </c>
      <c r="F126" s="362">
        <v>342400</v>
      </c>
      <c r="G126" s="362">
        <v>342400</v>
      </c>
      <c r="H126" s="362">
        <v>100</v>
      </c>
      <c r="I126" s="348">
        <v>0</v>
      </c>
      <c r="J126" s="345" t="s">
        <v>205</v>
      </c>
      <c r="K126" s="345" t="s">
        <v>489</v>
      </c>
    </row>
    <row r="127" spans="1:11" s="62" customFormat="1" ht="40.5">
      <c r="A127" s="345">
        <v>67</v>
      </c>
      <c r="B127" s="363" t="s">
        <v>490</v>
      </c>
      <c r="C127" s="362"/>
      <c r="D127" s="362">
        <v>14050</v>
      </c>
      <c r="E127" s="362"/>
      <c r="F127" s="362">
        <v>14050</v>
      </c>
      <c r="G127" s="362">
        <v>14050</v>
      </c>
      <c r="H127" s="362">
        <v>100</v>
      </c>
      <c r="I127" s="348">
        <v>0</v>
      </c>
      <c r="J127" s="345" t="s">
        <v>387</v>
      </c>
      <c r="K127" s="345" t="s">
        <v>491</v>
      </c>
    </row>
    <row r="128" spans="1:11" s="62" customFormat="1" ht="27" customHeight="1">
      <c r="A128" s="345">
        <v>68</v>
      </c>
      <c r="B128" s="363" t="s">
        <v>492</v>
      </c>
      <c r="C128" s="362"/>
      <c r="D128" s="362">
        <v>15000</v>
      </c>
      <c r="E128" s="362"/>
      <c r="F128" s="362">
        <v>15000</v>
      </c>
      <c r="G128" s="362">
        <v>15000</v>
      </c>
      <c r="H128" s="362">
        <v>100</v>
      </c>
      <c r="I128" s="348">
        <v>0</v>
      </c>
      <c r="J128" s="345" t="s">
        <v>451</v>
      </c>
      <c r="K128" s="345" t="s">
        <v>491</v>
      </c>
    </row>
    <row r="129" spans="1:11" s="62" customFormat="1" ht="40.5">
      <c r="A129" s="345">
        <v>69</v>
      </c>
      <c r="B129" s="363" t="s">
        <v>493</v>
      </c>
      <c r="C129" s="362"/>
      <c r="D129" s="362">
        <v>15000</v>
      </c>
      <c r="E129" s="362"/>
      <c r="F129" s="362">
        <v>15000</v>
      </c>
      <c r="G129" s="362">
        <v>15000</v>
      </c>
      <c r="H129" s="362">
        <v>100</v>
      </c>
      <c r="I129" s="348">
        <v>0</v>
      </c>
      <c r="J129" s="345" t="s">
        <v>381</v>
      </c>
      <c r="K129" s="345" t="s">
        <v>491</v>
      </c>
    </row>
    <row r="130" spans="1:11" s="62" customFormat="1" ht="40.5">
      <c r="A130" s="345">
        <v>70</v>
      </c>
      <c r="B130" s="363" t="s">
        <v>494</v>
      </c>
      <c r="C130" s="362"/>
      <c r="D130" s="362">
        <v>9780</v>
      </c>
      <c r="E130" s="362"/>
      <c r="F130" s="362">
        <v>9780</v>
      </c>
      <c r="G130" s="362">
        <v>9780</v>
      </c>
      <c r="H130" s="362">
        <v>100</v>
      </c>
      <c r="I130" s="348">
        <v>0</v>
      </c>
      <c r="J130" s="345" t="s">
        <v>451</v>
      </c>
      <c r="K130" s="345" t="s">
        <v>491</v>
      </c>
    </row>
    <row r="131" spans="1:11" s="62" customFormat="1" ht="40.5">
      <c r="A131" s="345">
        <v>71</v>
      </c>
      <c r="B131" s="363" t="s">
        <v>495</v>
      </c>
      <c r="C131" s="362"/>
      <c r="D131" s="362">
        <v>12250</v>
      </c>
      <c r="E131" s="362"/>
      <c r="F131" s="362">
        <v>12250</v>
      </c>
      <c r="G131" s="362">
        <v>12250</v>
      </c>
      <c r="H131" s="362">
        <v>100</v>
      </c>
      <c r="I131" s="348">
        <v>0</v>
      </c>
      <c r="J131" s="345" t="s">
        <v>451</v>
      </c>
      <c r="K131" s="345" t="s">
        <v>491</v>
      </c>
    </row>
    <row r="132" spans="1:11" s="62" customFormat="1" ht="40.5">
      <c r="A132" s="345">
        <v>72</v>
      </c>
      <c r="B132" s="363" t="s">
        <v>496</v>
      </c>
      <c r="C132" s="362"/>
      <c r="D132" s="362">
        <v>79239.67</v>
      </c>
      <c r="E132" s="362"/>
      <c r="F132" s="362">
        <v>79239.67</v>
      </c>
      <c r="G132" s="362">
        <v>79239.67</v>
      </c>
      <c r="H132" s="362">
        <v>100</v>
      </c>
      <c r="I132" s="348">
        <v>0</v>
      </c>
      <c r="J132" s="345" t="s">
        <v>451</v>
      </c>
      <c r="K132" s="345" t="s">
        <v>491</v>
      </c>
    </row>
    <row r="133" spans="1:11" s="62" customFormat="1" ht="40.5">
      <c r="A133" s="345">
        <v>73</v>
      </c>
      <c r="B133" s="363" t="s">
        <v>497</v>
      </c>
      <c r="C133" s="362"/>
      <c r="D133" s="362"/>
      <c r="E133" s="362">
        <v>55800</v>
      </c>
      <c r="F133" s="362">
        <v>55800</v>
      </c>
      <c r="G133" s="362">
        <v>55800</v>
      </c>
      <c r="H133" s="362">
        <v>100</v>
      </c>
      <c r="I133" s="348">
        <v>0</v>
      </c>
      <c r="J133" s="345" t="s">
        <v>387</v>
      </c>
      <c r="K133" s="345" t="s">
        <v>491</v>
      </c>
    </row>
    <row r="134" spans="1:11" s="62" customFormat="1" ht="40.5">
      <c r="A134" s="345">
        <v>74</v>
      </c>
      <c r="B134" s="363" t="s">
        <v>498</v>
      </c>
      <c r="C134" s="362"/>
      <c r="D134" s="362"/>
      <c r="E134" s="362">
        <v>53600</v>
      </c>
      <c r="F134" s="362">
        <v>53600</v>
      </c>
      <c r="G134" s="362">
        <v>53600</v>
      </c>
      <c r="H134" s="362">
        <v>100</v>
      </c>
      <c r="I134" s="348">
        <v>0</v>
      </c>
      <c r="J134" s="345" t="s">
        <v>203</v>
      </c>
      <c r="K134" s="345" t="s">
        <v>491</v>
      </c>
    </row>
    <row r="135" spans="1:11" s="62" customFormat="1" ht="27" customHeight="1">
      <c r="A135" s="345">
        <v>75</v>
      </c>
      <c r="B135" s="363" t="s">
        <v>360</v>
      </c>
      <c r="C135" s="362"/>
      <c r="D135" s="362">
        <v>60000</v>
      </c>
      <c r="E135" s="362"/>
      <c r="F135" s="362">
        <v>60000</v>
      </c>
      <c r="G135" s="362">
        <v>60000</v>
      </c>
      <c r="H135" s="362">
        <v>100</v>
      </c>
      <c r="I135" s="348">
        <v>0</v>
      </c>
      <c r="J135" s="345" t="s">
        <v>361</v>
      </c>
      <c r="K135" s="345" t="s">
        <v>491</v>
      </c>
    </row>
    <row r="136" spans="1:11" s="62" customFormat="1" ht="27" customHeight="1">
      <c r="A136" s="345">
        <v>76</v>
      </c>
      <c r="B136" s="363" t="s">
        <v>360</v>
      </c>
      <c r="C136" s="362"/>
      <c r="D136" s="362">
        <v>14000</v>
      </c>
      <c r="E136" s="362"/>
      <c r="F136" s="362">
        <v>14000</v>
      </c>
      <c r="G136" s="362">
        <v>14000</v>
      </c>
      <c r="H136" s="362">
        <v>100</v>
      </c>
      <c r="I136" s="348">
        <v>0</v>
      </c>
      <c r="J136" s="345" t="s">
        <v>359</v>
      </c>
      <c r="K136" s="345" t="s">
        <v>491</v>
      </c>
    </row>
    <row r="137" spans="1:11" s="62" customFormat="1" ht="27" customHeight="1">
      <c r="A137" s="345">
        <v>77</v>
      </c>
      <c r="B137" s="363" t="s">
        <v>360</v>
      </c>
      <c r="C137" s="362"/>
      <c r="D137" s="362">
        <v>16790</v>
      </c>
      <c r="E137" s="362"/>
      <c r="F137" s="362">
        <v>16790</v>
      </c>
      <c r="G137" s="362">
        <v>16790</v>
      </c>
      <c r="H137" s="362">
        <v>100</v>
      </c>
      <c r="I137" s="348">
        <v>0</v>
      </c>
      <c r="J137" s="345" t="s">
        <v>412</v>
      </c>
      <c r="K137" s="345" t="s">
        <v>491</v>
      </c>
    </row>
    <row r="138" spans="1:11" s="62" customFormat="1" ht="40.5">
      <c r="A138" s="345">
        <v>78</v>
      </c>
      <c r="B138" s="363" t="s">
        <v>499</v>
      </c>
      <c r="C138" s="362"/>
      <c r="D138" s="362"/>
      <c r="E138" s="362">
        <v>267000</v>
      </c>
      <c r="F138" s="362">
        <v>267000</v>
      </c>
      <c r="G138" s="362">
        <v>267000</v>
      </c>
      <c r="H138" s="362">
        <v>100</v>
      </c>
      <c r="I138" s="348">
        <v>0</v>
      </c>
      <c r="J138" s="345" t="s">
        <v>382</v>
      </c>
      <c r="K138" s="345" t="s">
        <v>491</v>
      </c>
    </row>
    <row r="139" spans="1:11" s="62" customFormat="1" ht="27" customHeight="1">
      <c r="A139" s="345">
        <v>79</v>
      </c>
      <c r="B139" s="363" t="s">
        <v>360</v>
      </c>
      <c r="C139" s="362"/>
      <c r="D139" s="362">
        <v>2510</v>
      </c>
      <c r="E139" s="362"/>
      <c r="F139" s="362">
        <v>2510</v>
      </c>
      <c r="G139" s="362">
        <v>2510</v>
      </c>
      <c r="H139" s="362">
        <v>100</v>
      </c>
      <c r="I139" s="348">
        <v>0</v>
      </c>
      <c r="J139" s="345" t="s">
        <v>205</v>
      </c>
      <c r="K139" s="345" t="s">
        <v>491</v>
      </c>
    </row>
    <row r="140" spans="1:11" s="62" customFormat="1" ht="27" customHeight="1">
      <c r="A140" s="345">
        <v>80</v>
      </c>
      <c r="B140" s="363" t="s">
        <v>360</v>
      </c>
      <c r="C140" s="362"/>
      <c r="D140" s="362">
        <v>14400</v>
      </c>
      <c r="E140" s="362"/>
      <c r="F140" s="362">
        <v>14400</v>
      </c>
      <c r="G140" s="362">
        <v>14400</v>
      </c>
      <c r="H140" s="362">
        <v>100</v>
      </c>
      <c r="I140" s="348">
        <v>0</v>
      </c>
      <c r="J140" s="345" t="s">
        <v>205</v>
      </c>
      <c r="K140" s="345" t="s">
        <v>491</v>
      </c>
    </row>
    <row r="141" spans="1:11" s="62" customFormat="1" ht="27" customHeight="1">
      <c r="A141" s="345">
        <v>81</v>
      </c>
      <c r="B141" s="363" t="s">
        <v>360</v>
      </c>
      <c r="C141" s="362"/>
      <c r="D141" s="362">
        <v>18819.990000000002</v>
      </c>
      <c r="E141" s="362"/>
      <c r="F141" s="362">
        <v>18819.990000000002</v>
      </c>
      <c r="G141" s="362">
        <v>18819.990000000002</v>
      </c>
      <c r="H141" s="362">
        <v>100</v>
      </c>
      <c r="I141" s="348">
        <v>0</v>
      </c>
      <c r="J141" s="345" t="s">
        <v>205</v>
      </c>
      <c r="K141" s="345" t="s">
        <v>491</v>
      </c>
    </row>
    <row r="142" spans="1:11" s="62" customFormat="1" ht="27" customHeight="1">
      <c r="A142" s="345">
        <v>82</v>
      </c>
      <c r="B142" s="363" t="s">
        <v>360</v>
      </c>
      <c r="C142" s="362"/>
      <c r="D142" s="362">
        <v>28710</v>
      </c>
      <c r="E142" s="362"/>
      <c r="F142" s="362">
        <v>28710</v>
      </c>
      <c r="G142" s="362">
        <v>28710</v>
      </c>
      <c r="H142" s="362">
        <v>100</v>
      </c>
      <c r="I142" s="348">
        <v>0</v>
      </c>
      <c r="J142" s="345" t="s">
        <v>205</v>
      </c>
      <c r="K142" s="345" t="s">
        <v>491</v>
      </c>
    </row>
    <row r="143" spans="1:11" s="62" customFormat="1" ht="27" customHeight="1">
      <c r="A143" s="345">
        <v>83</v>
      </c>
      <c r="B143" s="363" t="s">
        <v>503</v>
      </c>
      <c r="C143" s="362"/>
      <c r="D143" s="362"/>
      <c r="E143" s="362">
        <v>493000</v>
      </c>
      <c r="F143" s="362">
        <v>493000</v>
      </c>
      <c r="G143" s="362">
        <v>493000</v>
      </c>
      <c r="H143" s="362">
        <v>100</v>
      </c>
      <c r="I143" s="348">
        <v>0</v>
      </c>
      <c r="J143" s="345" t="s">
        <v>205</v>
      </c>
      <c r="K143" s="345" t="s">
        <v>501</v>
      </c>
    </row>
    <row r="144" spans="1:11" s="64" customFormat="1" ht="40.5">
      <c r="A144" s="345">
        <v>84</v>
      </c>
      <c r="B144" s="363" t="s">
        <v>500</v>
      </c>
      <c r="C144" s="362"/>
      <c r="D144" s="362"/>
      <c r="E144" s="362">
        <v>45000</v>
      </c>
      <c r="F144" s="362">
        <v>45000</v>
      </c>
      <c r="G144" s="362">
        <v>45000</v>
      </c>
      <c r="H144" s="362">
        <v>100</v>
      </c>
      <c r="I144" s="348">
        <v>0</v>
      </c>
      <c r="J144" s="345" t="s">
        <v>381</v>
      </c>
      <c r="K144" s="345" t="s">
        <v>501</v>
      </c>
    </row>
    <row r="145" spans="1:11" s="62" customFormat="1" ht="27" customHeight="1">
      <c r="A145" s="345">
        <v>85</v>
      </c>
      <c r="B145" s="363" t="s">
        <v>360</v>
      </c>
      <c r="C145" s="362"/>
      <c r="D145" s="362">
        <v>30710</v>
      </c>
      <c r="E145" s="362"/>
      <c r="F145" s="362">
        <v>30710</v>
      </c>
      <c r="G145" s="362">
        <v>30710</v>
      </c>
      <c r="H145" s="362">
        <v>100</v>
      </c>
      <c r="I145" s="348">
        <v>0</v>
      </c>
      <c r="J145" s="345" t="s">
        <v>205</v>
      </c>
      <c r="K145" s="345" t="s">
        <v>501</v>
      </c>
    </row>
    <row r="146" spans="1:11" s="62" customFormat="1" ht="40.5">
      <c r="A146" s="345">
        <v>86</v>
      </c>
      <c r="B146" s="363" t="s">
        <v>504</v>
      </c>
      <c r="C146" s="362"/>
      <c r="D146" s="362"/>
      <c r="E146" s="362">
        <v>49800</v>
      </c>
      <c r="F146" s="362">
        <v>49800</v>
      </c>
      <c r="G146" s="362">
        <v>49800</v>
      </c>
      <c r="H146" s="362">
        <v>100</v>
      </c>
      <c r="I146" s="348">
        <v>0</v>
      </c>
      <c r="J146" s="345" t="s">
        <v>205</v>
      </c>
      <c r="K146" s="345" t="s">
        <v>501</v>
      </c>
    </row>
    <row r="147" spans="1:11" s="62" customFormat="1" ht="27" customHeight="1">
      <c r="A147" s="345">
        <v>87</v>
      </c>
      <c r="B147" s="363" t="s">
        <v>502</v>
      </c>
      <c r="C147" s="362"/>
      <c r="D147" s="362"/>
      <c r="E147" s="362">
        <v>299000</v>
      </c>
      <c r="F147" s="362">
        <v>299000</v>
      </c>
      <c r="G147" s="362">
        <v>299000</v>
      </c>
      <c r="H147" s="362">
        <v>100</v>
      </c>
      <c r="I147" s="348">
        <v>0</v>
      </c>
      <c r="J147" s="345" t="s">
        <v>383</v>
      </c>
      <c r="K147" s="345" t="s">
        <v>501</v>
      </c>
    </row>
    <row r="148" spans="1:11" s="62" customFormat="1" ht="27" customHeight="1">
      <c r="A148" s="345">
        <v>88</v>
      </c>
      <c r="B148" s="368" t="s">
        <v>505</v>
      </c>
      <c r="C148" s="365"/>
      <c r="D148" s="365"/>
      <c r="E148" s="365">
        <v>199700</v>
      </c>
      <c r="F148" s="365">
        <v>199700</v>
      </c>
      <c r="G148" s="365">
        <v>199700</v>
      </c>
      <c r="H148" s="365">
        <v>100</v>
      </c>
      <c r="I148" s="366">
        <v>0</v>
      </c>
      <c r="J148" s="367" t="s">
        <v>205</v>
      </c>
      <c r="K148" s="367" t="s">
        <v>270</v>
      </c>
    </row>
    <row r="149" spans="1:11" s="62" customFormat="1" ht="27" customHeight="1">
      <c r="A149" s="345">
        <v>89</v>
      </c>
      <c r="B149" s="363" t="s">
        <v>462</v>
      </c>
      <c r="C149" s="362"/>
      <c r="D149" s="362">
        <v>12000</v>
      </c>
      <c r="E149" s="362"/>
      <c r="F149" s="362">
        <v>12000</v>
      </c>
      <c r="G149" s="362">
        <v>12000</v>
      </c>
      <c r="H149" s="362">
        <v>100</v>
      </c>
      <c r="I149" s="348">
        <v>0</v>
      </c>
      <c r="J149" s="345" t="s">
        <v>508</v>
      </c>
      <c r="K149" s="345" t="s">
        <v>509</v>
      </c>
    </row>
    <row r="150" spans="1:11" s="62" customFormat="1" ht="27" customHeight="1">
      <c r="A150" s="345">
        <v>90</v>
      </c>
      <c r="B150" s="363" t="s">
        <v>510</v>
      </c>
      <c r="C150" s="362"/>
      <c r="D150" s="362">
        <v>22000</v>
      </c>
      <c r="E150" s="362"/>
      <c r="F150" s="362">
        <v>22000</v>
      </c>
      <c r="G150" s="362">
        <v>22000</v>
      </c>
      <c r="H150" s="362">
        <v>100</v>
      </c>
      <c r="I150" s="348">
        <v>0</v>
      </c>
      <c r="J150" s="345" t="s">
        <v>205</v>
      </c>
      <c r="K150" s="345" t="s">
        <v>509</v>
      </c>
    </row>
    <row r="151" spans="1:11" s="62" customFormat="1" ht="27" customHeight="1">
      <c r="A151" s="345">
        <v>91</v>
      </c>
      <c r="B151" s="363" t="s">
        <v>360</v>
      </c>
      <c r="C151" s="362"/>
      <c r="D151" s="362">
        <v>3450</v>
      </c>
      <c r="E151" s="362"/>
      <c r="F151" s="362">
        <v>3450</v>
      </c>
      <c r="G151" s="362">
        <v>3450</v>
      </c>
      <c r="H151" s="362">
        <v>100</v>
      </c>
      <c r="I151" s="348">
        <v>0</v>
      </c>
      <c r="J151" s="345" t="s">
        <v>205</v>
      </c>
      <c r="K151" s="345" t="s">
        <v>509</v>
      </c>
    </row>
    <row r="152" spans="1:11" s="62" customFormat="1" ht="27" customHeight="1">
      <c r="A152" s="345">
        <v>92</v>
      </c>
      <c r="B152" s="363" t="s">
        <v>465</v>
      </c>
      <c r="C152" s="362"/>
      <c r="D152" s="362">
        <v>7000</v>
      </c>
      <c r="E152" s="362"/>
      <c r="F152" s="362">
        <v>7000</v>
      </c>
      <c r="G152" s="362">
        <v>7000</v>
      </c>
      <c r="H152" s="362">
        <v>100</v>
      </c>
      <c r="I152" s="348">
        <v>0</v>
      </c>
      <c r="J152" s="345" t="s">
        <v>205</v>
      </c>
      <c r="K152" s="345" t="s">
        <v>509</v>
      </c>
    </row>
    <row r="153" spans="1:11" s="62" customFormat="1" ht="27" customHeight="1">
      <c r="A153" s="345">
        <v>93</v>
      </c>
      <c r="B153" s="363" t="s">
        <v>360</v>
      </c>
      <c r="C153" s="362"/>
      <c r="D153" s="362">
        <v>13500</v>
      </c>
      <c r="E153" s="362"/>
      <c r="F153" s="362">
        <v>13500</v>
      </c>
      <c r="G153" s="362">
        <v>13500</v>
      </c>
      <c r="H153" s="362">
        <v>100</v>
      </c>
      <c r="I153" s="348">
        <v>0</v>
      </c>
      <c r="J153" s="345" t="s">
        <v>353</v>
      </c>
      <c r="K153" s="345" t="s">
        <v>509</v>
      </c>
    </row>
    <row r="154" spans="1:11" s="62" customFormat="1" ht="27" customHeight="1">
      <c r="A154" s="345">
        <v>94</v>
      </c>
      <c r="B154" s="363" t="s">
        <v>360</v>
      </c>
      <c r="C154" s="362"/>
      <c r="D154" s="362">
        <v>56560</v>
      </c>
      <c r="E154" s="362"/>
      <c r="F154" s="362">
        <v>56560</v>
      </c>
      <c r="G154" s="362">
        <v>56560</v>
      </c>
      <c r="H154" s="362">
        <v>100</v>
      </c>
      <c r="I154" s="348">
        <v>0</v>
      </c>
      <c r="J154" s="345" t="s">
        <v>361</v>
      </c>
      <c r="K154" s="345" t="s">
        <v>509</v>
      </c>
    </row>
    <row r="155" spans="1:11" s="62" customFormat="1" ht="40.5">
      <c r="A155" s="345">
        <v>95</v>
      </c>
      <c r="B155" s="363" t="s">
        <v>556</v>
      </c>
      <c r="C155" s="362"/>
      <c r="D155" s="362"/>
      <c r="E155" s="362">
        <v>206000</v>
      </c>
      <c r="F155" s="362">
        <v>206000</v>
      </c>
      <c r="G155" s="362">
        <v>206000</v>
      </c>
      <c r="H155" s="362">
        <v>100</v>
      </c>
      <c r="I155" s="348">
        <v>0</v>
      </c>
      <c r="J155" s="345" t="s">
        <v>205</v>
      </c>
      <c r="K155" s="345" t="s">
        <v>509</v>
      </c>
    </row>
    <row r="156" spans="1:11" s="62" customFormat="1" ht="40.5">
      <c r="A156" s="345">
        <v>96</v>
      </c>
      <c r="B156" s="363" t="s">
        <v>557</v>
      </c>
      <c r="C156" s="362"/>
      <c r="D156" s="362"/>
      <c r="E156" s="362">
        <v>311000</v>
      </c>
      <c r="F156" s="362">
        <v>311000</v>
      </c>
      <c r="G156" s="362">
        <v>311000</v>
      </c>
      <c r="H156" s="362">
        <v>100</v>
      </c>
      <c r="I156" s="348">
        <v>0</v>
      </c>
      <c r="J156" s="345" t="s">
        <v>205</v>
      </c>
      <c r="K156" s="345" t="s">
        <v>509</v>
      </c>
    </row>
    <row r="157" spans="1:11" s="62" customFormat="1" ht="40.5">
      <c r="A157" s="345">
        <v>97</v>
      </c>
      <c r="B157" s="363" t="s">
        <v>511</v>
      </c>
      <c r="C157" s="362"/>
      <c r="D157" s="362"/>
      <c r="E157" s="362">
        <v>13910</v>
      </c>
      <c r="F157" s="362">
        <v>13910</v>
      </c>
      <c r="G157" s="362">
        <v>13910</v>
      </c>
      <c r="H157" s="362">
        <v>100</v>
      </c>
      <c r="I157" s="348">
        <v>0</v>
      </c>
      <c r="J157" s="345" t="s">
        <v>395</v>
      </c>
      <c r="K157" s="345" t="s">
        <v>512</v>
      </c>
    </row>
    <row r="158" spans="1:11" s="62" customFormat="1" ht="27" customHeight="1">
      <c r="A158" s="345">
        <v>98</v>
      </c>
      <c r="B158" s="363" t="s">
        <v>513</v>
      </c>
      <c r="C158" s="362"/>
      <c r="D158" s="362"/>
      <c r="E158" s="362">
        <v>197090</v>
      </c>
      <c r="F158" s="362">
        <v>197090</v>
      </c>
      <c r="G158" s="362">
        <v>197090</v>
      </c>
      <c r="H158" s="362">
        <v>100</v>
      </c>
      <c r="I158" s="348">
        <v>0</v>
      </c>
      <c r="J158" s="345" t="s">
        <v>395</v>
      </c>
      <c r="K158" s="345" t="s">
        <v>512</v>
      </c>
    </row>
    <row r="159" spans="1:11" s="62" customFormat="1" ht="40.5">
      <c r="A159" s="345">
        <v>99</v>
      </c>
      <c r="B159" s="363" t="s">
        <v>514</v>
      </c>
      <c r="C159" s="362"/>
      <c r="D159" s="362"/>
      <c r="E159" s="362">
        <v>286600</v>
      </c>
      <c r="F159" s="362">
        <v>286600</v>
      </c>
      <c r="G159" s="362">
        <v>286600</v>
      </c>
      <c r="H159" s="362">
        <v>100</v>
      </c>
      <c r="I159" s="348">
        <v>0</v>
      </c>
      <c r="J159" s="345" t="s">
        <v>515</v>
      </c>
      <c r="K159" s="345" t="s">
        <v>512</v>
      </c>
    </row>
    <row r="160" spans="1:11" s="64" customFormat="1" ht="27" customHeight="1">
      <c r="A160" s="345">
        <v>100</v>
      </c>
      <c r="B160" s="368" t="s">
        <v>360</v>
      </c>
      <c r="C160" s="365"/>
      <c r="D160" s="365">
        <v>130995.78</v>
      </c>
      <c r="E160" s="365"/>
      <c r="F160" s="365">
        <v>130995.78</v>
      </c>
      <c r="G160" s="365">
        <v>130995.78</v>
      </c>
      <c r="H160" s="365">
        <v>100</v>
      </c>
      <c r="I160" s="366">
        <v>0</v>
      </c>
      <c r="J160" s="369" t="s">
        <v>516</v>
      </c>
      <c r="K160" s="367" t="s">
        <v>517</v>
      </c>
    </row>
    <row r="161" spans="1:11" s="64" customFormat="1" ht="27" customHeight="1">
      <c r="A161" s="345">
        <v>101</v>
      </c>
      <c r="B161" s="368" t="s">
        <v>360</v>
      </c>
      <c r="C161" s="365"/>
      <c r="D161" s="365">
        <v>13800</v>
      </c>
      <c r="E161" s="365"/>
      <c r="F161" s="365">
        <v>13800</v>
      </c>
      <c r="G161" s="365">
        <v>13800</v>
      </c>
      <c r="H161" s="365">
        <v>100</v>
      </c>
      <c r="I161" s="366">
        <v>0</v>
      </c>
      <c r="J161" s="369" t="s">
        <v>518</v>
      </c>
      <c r="K161" s="367" t="s">
        <v>517</v>
      </c>
    </row>
    <row r="162" spans="1:11" s="64" customFormat="1" ht="27" customHeight="1">
      <c r="A162" s="345">
        <v>102</v>
      </c>
      <c r="B162" s="368" t="s">
        <v>360</v>
      </c>
      <c r="C162" s="365"/>
      <c r="D162" s="365">
        <v>29877.37</v>
      </c>
      <c r="E162" s="365"/>
      <c r="F162" s="365">
        <v>29877.37</v>
      </c>
      <c r="G162" s="365">
        <v>29877.37</v>
      </c>
      <c r="H162" s="365">
        <v>100</v>
      </c>
      <c r="I162" s="366">
        <v>0</v>
      </c>
      <c r="J162" s="369" t="s">
        <v>384</v>
      </c>
      <c r="K162" s="367" t="s">
        <v>517</v>
      </c>
    </row>
    <row r="163" spans="1:11" s="64" customFormat="1" ht="27" customHeight="1">
      <c r="A163" s="370"/>
      <c r="B163" s="371"/>
      <c r="C163" s="372"/>
      <c r="D163" s="372"/>
      <c r="E163" s="372"/>
      <c r="F163" s="372"/>
      <c r="G163" s="372"/>
      <c r="H163" s="372"/>
      <c r="I163" s="372"/>
      <c r="J163" s="370"/>
      <c r="K163" s="370"/>
    </row>
    <row r="164" spans="1:11" s="54" customFormat="1" ht="35.1" customHeight="1">
      <c r="A164" s="373"/>
      <c r="B164" s="374" t="s">
        <v>519</v>
      </c>
      <c r="C164" s="375">
        <v>205900</v>
      </c>
      <c r="D164" s="375">
        <v>132250</v>
      </c>
      <c r="E164" s="375">
        <v>11075989</v>
      </c>
      <c r="F164" s="375">
        <v>11414139</v>
      </c>
      <c r="G164" s="375">
        <v>8353849</v>
      </c>
      <c r="H164" s="375">
        <v>73.188604063784396</v>
      </c>
      <c r="I164" s="375">
        <v>3060290</v>
      </c>
      <c r="J164" s="376"/>
      <c r="K164" s="373"/>
    </row>
    <row r="165" spans="1:11" s="62" customFormat="1" ht="60.75">
      <c r="A165" s="345">
        <v>1</v>
      </c>
      <c r="B165" s="363" t="s">
        <v>524</v>
      </c>
      <c r="C165" s="362">
        <v>205900</v>
      </c>
      <c r="D165" s="362"/>
      <c r="E165" s="362">
        <v>5189800</v>
      </c>
      <c r="F165" s="362">
        <v>5395700</v>
      </c>
      <c r="G165" s="362">
        <v>2335410</v>
      </c>
      <c r="H165" s="362">
        <v>43.28279926608225</v>
      </c>
      <c r="I165" s="348">
        <v>3060290</v>
      </c>
      <c r="J165" s="345" t="s">
        <v>396</v>
      </c>
      <c r="K165" s="345" t="s">
        <v>76</v>
      </c>
    </row>
    <row r="166" spans="1:11" s="62" customFormat="1" ht="40.5">
      <c r="A166" s="345">
        <v>2</v>
      </c>
      <c r="B166" s="363" t="s">
        <v>520</v>
      </c>
      <c r="C166" s="362"/>
      <c r="D166" s="362"/>
      <c r="E166" s="362">
        <v>326400</v>
      </c>
      <c r="F166" s="362">
        <v>326400</v>
      </c>
      <c r="G166" s="362">
        <v>326400</v>
      </c>
      <c r="H166" s="362">
        <v>100</v>
      </c>
      <c r="I166" s="348">
        <v>0</v>
      </c>
      <c r="J166" s="345" t="s">
        <v>385</v>
      </c>
      <c r="K166" s="345" t="s">
        <v>72</v>
      </c>
    </row>
    <row r="167" spans="1:11" s="62" customFormat="1" ht="27" customHeight="1">
      <c r="A167" s="345">
        <v>3</v>
      </c>
      <c r="B167" s="363" t="s">
        <v>521</v>
      </c>
      <c r="C167" s="362"/>
      <c r="D167" s="362">
        <v>37450</v>
      </c>
      <c r="E167" s="362"/>
      <c r="F167" s="362">
        <v>37450</v>
      </c>
      <c r="G167" s="362">
        <v>37450</v>
      </c>
      <c r="H167" s="362">
        <v>100</v>
      </c>
      <c r="I167" s="348">
        <v>0</v>
      </c>
      <c r="J167" s="345" t="s">
        <v>205</v>
      </c>
      <c r="K167" s="345" t="s">
        <v>74</v>
      </c>
    </row>
    <row r="168" spans="1:11" s="62" customFormat="1" ht="40.5">
      <c r="A168" s="345">
        <v>4</v>
      </c>
      <c r="B168" s="363" t="s">
        <v>522</v>
      </c>
      <c r="C168" s="362"/>
      <c r="D168" s="362"/>
      <c r="E168" s="362">
        <v>167900</v>
      </c>
      <c r="F168" s="362">
        <v>167900</v>
      </c>
      <c r="G168" s="362">
        <v>167900</v>
      </c>
      <c r="H168" s="362">
        <v>100</v>
      </c>
      <c r="I168" s="348">
        <v>0</v>
      </c>
      <c r="J168" s="345" t="s">
        <v>386</v>
      </c>
      <c r="K168" s="345" t="s">
        <v>74</v>
      </c>
    </row>
    <row r="169" spans="1:11" s="62" customFormat="1" ht="40.5">
      <c r="A169" s="345">
        <v>5</v>
      </c>
      <c r="B169" s="363" t="s">
        <v>523</v>
      </c>
      <c r="C169" s="362"/>
      <c r="D169" s="362"/>
      <c r="E169" s="362">
        <v>69000</v>
      </c>
      <c r="F169" s="362">
        <v>69000</v>
      </c>
      <c r="G169" s="362">
        <v>69000</v>
      </c>
      <c r="H169" s="362">
        <v>100</v>
      </c>
      <c r="I169" s="348">
        <v>0</v>
      </c>
      <c r="J169" s="345" t="s">
        <v>386</v>
      </c>
      <c r="K169" s="345" t="s">
        <v>74</v>
      </c>
    </row>
    <row r="170" spans="1:11" s="62" customFormat="1" ht="40.5">
      <c r="A170" s="345">
        <v>6</v>
      </c>
      <c r="B170" s="363" t="s">
        <v>528</v>
      </c>
      <c r="C170" s="362"/>
      <c r="D170" s="362"/>
      <c r="E170" s="362">
        <v>430000</v>
      </c>
      <c r="F170" s="362">
        <v>430000</v>
      </c>
      <c r="G170" s="362">
        <v>430000</v>
      </c>
      <c r="H170" s="362">
        <v>100</v>
      </c>
      <c r="I170" s="348">
        <v>0</v>
      </c>
      <c r="J170" s="345" t="s">
        <v>385</v>
      </c>
      <c r="K170" s="345" t="s">
        <v>76</v>
      </c>
    </row>
    <row r="171" spans="1:11" s="62" customFormat="1" ht="40.5">
      <c r="A171" s="345">
        <v>7</v>
      </c>
      <c r="B171" s="363" t="s">
        <v>525</v>
      </c>
      <c r="C171" s="362"/>
      <c r="D171" s="362"/>
      <c r="E171" s="362">
        <v>27441</v>
      </c>
      <c r="F171" s="362">
        <v>27441</v>
      </c>
      <c r="G171" s="362">
        <v>27441</v>
      </c>
      <c r="H171" s="362">
        <v>100</v>
      </c>
      <c r="I171" s="348">
        <v>0</v>
      </c>
      <c r="J171" s="345" t="s">
        <v>526</v>
      </c>
      <c r="K171" s="345" t="s">
        <v>76</v>
      </c>
    </row>
    <row r="172" spans="1:11" s="62" customFormat="1" ht="40.5" customHeight="1">
      <c r="A172" s="345">
        <v>8</v>
      </c>
      <c r="B172" s="363" t="s">
        <v>527</v>
      </c>
      <c r="C172" s="362"/>
      <c r="D172" s="362"/>
      <c r="E172" s="362">
        <v>416898</v>
      </c>
      <c r="F172" s="362">
        <v>416898</v>
      </c>
      <c r="G172" s="362">
        <v>416898</v>
      </c>
      <c r="H172" s="362">
        <v>100</v>
      </c>
      <c r="I172" s="348">
        <v>0</v>
      </c>
      <c r="J172" s="345" t="s">
        <v>526</v>
      </c>
      <c r="K172" s="345" t="s">
        <v>76</v>
      </c>
    </row>
    <row r="173" spans="1:11" s="62" customFormat="1" ht="27" customHeight="1">
      <c r="A173" s="345">
        <v>9</v>
      </c>
      <c r="B173" s="363" t="s">
        <v>360</v>
      </c>
      <c r="C173" s="362"/>
      <c r="D173" s="362">
        <v>29000</v>
      </c>
      <c r="E173" s="362"/>
      <c r="F173" s="362">
        <v>29000</v>
      </c>
      <c r="G173" s="362">
        <v>29000</v>
      </c>
      <c r="H173" s="362">
        <v>100</v>
      </c>
      <c r="I173" s="348">
        <v>0</v>
      </c>
      <c r="J173" s="345" t="s">
        <v>387</v>
      </c>
      <c r="K173" s="345" t="s">
        <v>77</v>
      </c>
    </row>
    <row r="174" spans="1:11" s="62" customFormat="1" ht="27" customHeight="1">
      <c r="A174" s="345">
        <v>10</v>
      </c>
      <c r="B174" s="363" t="s">
        <v>360</v>
      </c>
      <c r="C174" s="362"/>
      <c r="D174" s="362">
        <v>7800</v>
      </c>
      <c r="E174" s="362"/>
      <c r="F174" s="362">
        <v>7800</v>
      </c>
      <c r="G174" s="362">
        <v>7800</v>
      </c>
      <c r="H174" s="362">
        <v>100</v>
      </c>
      <c r="I174" s="348">
        <v>0</v>
      </c>
      <c r="J174" s="345" t="s">
        <v>333</v>
      </c>
      <c r="K174" s="345" t="s">
        <v>77</v>
      </c>
    </row>
    <row r="175" spans="1:11" s="62" customFormat="1" ht="27" customHeight="1">
      <c r="A175" s="345">
        <v>11</v>
      </c>
      <c r="B175" s="363" t="s">
        <v>360</v>
      </c>
      <c r="C175" s="362"/>
      <c r="D175" s="362">
        <v>58000</v>
      </c>
      <c r="E175" s="362"/>
      <c r="F175" s="362">
        <v>58000</v>
      </c>
      <c r="G175" s="362">
        <v>58000</v>
      </c>
      <c r="H175" s="362">
        <v>100</v>
      </c>
      <c r="I175" s="348">
        <v>0</v>
      </c>
      <c r="J175" s="345" t="s">
        <v>451</v>
      </c>
      <c r="K175" s="345" t="s">
        <v>78</v>
      </c>
    </row>
    <row r="176" spans="1:11" s="62" customFormat="1" ht="40.5">
      <c r="A176" s="345">
        <v>12</v>
      </c>
      <c r="B176" s="363" t="s">
        <v>529</v>
      </c>
      <c r="C176" s="362"/>
      <c r="D176" s="362"/>
      <c r="E176" s="362">
        <v>498000</v>
      </c>
      <c r="F176" s="362">
        <v>498000</v>
      </c>
      <c r="G176" s="362">
        <v>498000</v>
      </c>
      <c r="H176" s="362">
        <v>100</v>
      </c>
      <c r="I176" s="348">
        <v>0</v>
      </c>
      <c r="J176" s="345" t="s">
        <v>530</v>
      </c>
      <c r="K176" s="345" t="s">
        <v>78</v>
      </c>
    </row>
    <row r="177" spans="1:11" s="62" customFormat="1" ht="40.5">
      <c r="A177" s="345">
        <v>13</v>
      </c>
      <c r="B177" s="363" t="s">
        <v>531</v>
      </c>
      <c r="C177" s="362"/>
      <c r="D177" s="362"/>
      <c r="E177" s="362">
        <v>249800</v>
      </c>
      <c r="F177" s="362">
        <v>249800</v>
      </c>
      <c r="G177" s="362">
        <v>249800</v>
      </c>
      <c r="H177" s="362">
        <v>100</v>
      </c>
      <c r="I177" s="348">
        <v>0</v>
      </c>
      <c r="J177" s="345" t="s">
        <v>372</v>
      </c>
      <c r="K177" s="345" t="s">
        <v>78</v>
      </c>
    </row>
    <row r="178" spans="1:11" s="62" customFormat="1" ht="27" customHeight="1">
      <c r="A178" s="345">
        <v>14</v>
      </c>
      <c r="B178" s="363" t="s">
        <v>532</v>
      </c>
      <c r="C178" s="362"/>
      <c r="D178" s="362"/>
      <c r="E178" s="362">
        <v>83000</v>
      </c>
      <c r="F178" s="362">
        <v>83000</v>
      </c>
      <c r="G178" s="362">
        <v>83000</v>
      </c>
      <c r="H178" s="362">
        <v>100</v>
      </c>
      <c r="I178" s="348">
        <v>0</v>
      </c>
      <c r="J178" s="345" t="s">
        <v>451</v>
      </c>
      <c r="K178" s="345" t="s">
        <v>78</v>
      </c>
    </row>
    <row r="179" spans="1:11" s="62" customFormat="1" ht="40.5">
      <c r="A179" s="345">
        <v>15</v>
      </c>
      <c r="B179" s="363" t="s">
        <v>533</v>
      </c>
      <c r="C179" s="362"/>
      <c r="D179" s="362"/>
      <c r="E179" s="362">
        <v>455000</v>
      </c>
      <c r="F179" s="362">
        <v>455000</v>
      </c>
      <c r="G179" s="362">
        <v>455000</v>
      </c>
      <c r="H179" s="362">
        <v>100</v>
      </c>
      <c r="I179" s="348">
        <v>0</v>
      </c>
      <c r="J179" s="345" t="s">
        <v>307</v>
      </c>
      <c r="K179" s="345" t="s">
        <v>81</v>
      </c>
    </row>
    <row r="180" spans="1:11" s="62" customFormat="1" ht="40.5" customHeight="1">
      <c r="A180" s="345">
        <v>16</v>
      </c>
      <c r="B180" s="363" t="s">
        <v>534</v>
      </c>
      <c r="C180" s="362"/>
      <c r="D180" s="362"/>
      <c r="E180" s="362">
        <v>634000</v>
      </c>
      <c r="F180" s="362">
        <v>634000</v>
      </c>
      <c r="G180" s="362">
        <v>634000</v>
      </c>
      <c r="H180" s="362">
        <v>100</v>
      </c>
      <c r="I180" s="348">
        <v>0</v>
      </c>
      <c r="J180" s="345" t="s">
        <v>388</v>
      </c>
      <c r="K180" s="345" t="s">
        <v>81</v>
      </c>
    </row>
    <row r="181" spans="1:11" s="62" customFormat="1" ht="40.5">
      <c r="A181" s="345">
        <v>17</v>
      </c>
      <c r="B181" s="363" t="s">
        <v>535</v>
      </c>
      <c r="C181" s="362"/>
      <c r="D181" s="362"/>
      <c r="E181" s="362">
        <v>2528750</v>
      </c>
      <c r="F181" s="362">
        <v>2528750</v>
      </c>
      <c r="G181" s="362">
        <v>2528750</v>
      </c>
      <c r="H181" s="362">
        <v>100</v>
      </c>
      <c r="I181" s="348">
        <v>0</v>
      </c>
      <c r="J181" s="345" t="s">
        <v>307</v>
      </c>
      <c r="K181" s="345" t="s">
        <v>81</v>
      </c>
    </row>
    <row r="182" spans="1:11" s="62" customFormat="1" ht="27.95" customHeight="1">
      <c r="A182" s="353"/>
      <c r="B182" s="377"/>
      <c r="C182" s="356"/>
      <c r="D182" s="356"/>
      <c r="E182" s="356"/>
      <c r="F182" s="356"/>
      <c r="G182" s="356"/>
      <c r="H182" s="356"/>
      <c r="I182" s="357"/>
      <c r="J182" s="353"/>
      <c r="K182" s="353"/>
    </row>
    <row r="183" spans="1:11" s="54" customFormat="1" ht="35.1" customHeight="1">
      <c r="A183" s="373"/>
      <c r="B183" s="373" t="s">
        <v>296</v>
      </c>
      <c r="C183" s="378">
        <v>0</v>
      </c>
      <c r="D183" s="378">
        <v>155470000</v>
      </c>
      <c r="E183" s="378">
        <v>0</v>
      </c>
      <c r="F183" s="378">
        <v>155470000</v>
      </c>
      <c r="G183" s="378">
        <v>155470000</v>
      </c>
      <c r="H183" s="378">
        <v>100</v>
      </c>
      <c r="I183" s="378">
        <v>0</v>
      </c>
      <c r="J183" s="373"/>
      <c r="K183" s="373"/>
    </row>
    <row r="184" spans="1:11" s="62" customFormat="1" ht="40.5">
      <c r="A184" s="345">
        <v>1</v>
      </c>
      <c r="B184" s="346" t="s">
        <v>536</v>
      </c>
      <c r="C184" s="352"/>
      <c r="D184" s="379">
        <v>15000000</v>
      </c>
      <c r="E184" s="348"/>
      <c r="F184" s="348">
        <v>15000000</v>
      </c>
      <c r="G184" s="348">
        <v>15000000</v>
      </c>
      <c r="H184" s="348">
        <v>100</v>
      </c>
      <c r="I184" s="348">
        <v>0</v>
      </c>
      <c r="J184" s="349" t="s">
        <v>389</v>
      </c>
      <c r="K184" s="345" t="s">
        <v>148</v>
      </c>
    </row>
    <row r="185" spans="1:11" s="62" customFormat="1" ht="60.75">
      <c r="A185" s="345">
        <v>2</v>
      </c>
      <c r="B185" s="346" t="s">
        <v>202</v>
      </c>
      <c r="C185" s="352"/>
      <c r="D185" s="348">
        <v>94900000</v>
      </c>
      <c r="E185" s="348"/>
      <c r="F185" s="348">
        <v>94900000</v>
      </c>
      <c r="G185" s="348">
        <v>94900000</v>
      </c>
      <c r="H185" s="348">
        <v>100</v>
      </c>
      <c r="I185" s="348">
        <v>0</v>
      </c>
      <c r="J185" s="349" t="s">
        <v>390</v>
      </c>
      <c r="K185" s="345" t="s">
        <v>148</v>
      </c>
    </row>
    <row r="186" spans="1:11" s="62" customFormat="1" ht="60.75">
      <c r="A186" s="345">
        <v>3</v>
      </c>
      <c r="B186" s="346" t="s">
        <v>537</v>
      </c>
      <c r="C186" s="352"/>
      <c r="D186" s="348">
        <v>44600000</v>
      </c>
      <c r="E186" s="348"/>
      <c r="F186" s="348">
        <v>44600000</v>
      </c>
      <c r="G186" s="348">
        <v>44600000</v>
      </c>
      <c r="H186" s="348">
        <v>100</v>
      </c>
      <c r="I186" s="348">
        <v>0</v>
      </c>
      <c r="J186" s="349" t="s">
        <v>302</v>
      </c>
      <c r="K186" s="345" t="s">
        <v>148</v>
      </c>
    </row>
    <row r="187" spans="1:11" s="64" customFormat="1" ht="101.25">
      <c r="A187" s="345">
        <v>4</v>
      </c>
      <c r="B187" s="364" t="s">
        <v>397</v>
      </c>
      <c r="C187" s="365"/>
      <c r="D187" s="365">
        <v>970000</v>
      </c>
      <c r="E187" s="365"/>
      <c r="F187" s="365">
        <v>970000</v>
      </c>
      <c r="G187" s="365">
        <v>970000</v>
      </c>
      <c r="H187" s="365">
        <v>100</v>
      </c>
      <c r="I187" s="366">
        <v>0</v>
      </c>
      <c r="J187" s="367" t="s">
        <v>391</v>
      </c>
      <c r="K187" s="367" t="s">
        <v>467</v>
      </c>
    </row>
    <row r="188" spans="1:11" s="64" customFormat="1" ht="27" customHeight="1">
      <c r="A188" s="370"/>
      <c r="B188" s="380"/>
      <c r="C188" s="372"/>
      <c r="D188" s="372"/>
      <c r="E188" s="372"/>
      <c r="F188" s="372"/>
      <c r="G188" s="372"/>
      <c r="H188" s="372"/>
      <c r="I188" s="372"/>
      <c r="J188" s="370"/>
      <c r="K188" s="370"/>
    </row>
    <row r="197" spans="1:11" s="24" customFormat="1">
      <c r="A197" s="386"/>
      <c r="B197" s="62"/>
      <c r="C197" s="387"/>
      <c r="D197" s="388"/>
      <c r="E197" s="389"/>
      <c r="F197" s="389"/>
      <c r="G197" s="390"/>
      <c r="H197" s="389"/>
      <c r="I197" s="389"/>
      <c r="J197" s="391"/>
      <c r="K197" s="391"/>
    </row>
    <row r="198" spans="1:11" s="24" customFormat="1">
      <c r="A198" s="386"/>
      <c r="B198" s="62"/>
      <c r="C198" s="387"/>
      <c r="D198" s="388"/>
      <c r="E198" s="389"/>
      <c r="F198" s="389"/>
      <c r="G198" s="390"/>
      <c r="H198" s="389"/>
      <c r="I198" s="389"/>
      <c r="J198" s="391"/>
      <c r="K198" s="391"/>
    </row>
    <row r="199" spans="1:11" s="24" customFormat="1">
      <c r="A199" s="386"/>
      <c r="B199" s="62"/>
      <c r="C199" s="387"/>
      <c r="D199" s="388"/>
      <c r="E199" s="389"/>
      <c r="F199" s="389"/>
      <c r="G199" s="390"/>
      <c r="H199" s="389"/>
      <c r="I199" s="389"/>
      <c r="J199" s="391"/>
      <c r="K199" s="391"/>
    </row>
    <row r="200" spans="1:11" s="24" customFormat="1">
      <c r="A200" s="386"/>
      <c r="B200" s="62"/>
      <c r="C200" s="387"/>
      <c r="D200" s="388"/>
      <c r="E200" s="389"/>
      <c r="F200" s="389"/>
      <c r="G200" s="390"/>
      <c r="H200" s="389"/>
      <c r="I200" s="389"/>
      <c r="J200" s="391"/>
      <c r="K200" s="391"/>
    </row>
    <row r="201" spans="1:11" s="24" customFormat="1">
      <c r="A201" s="386"/>
      <c r="B201" s="62"/>
      <c r="C201" s="387"/>
      <c r="D201" s="388"/>
      <c r="E201" s="389"/>
      <c r="F201" s="389"/>
      <c r="G201" s="390"/>
      <c r="H201" s="389"/>
      <c r="I201" s="389"/>
      <c r="J201" s="391"/>
      <c r="K201" s="391"/>
    </row>
    <row r="202" spans="1:11" s="24" customFormat="1">
      <c r="A202" s="386"/>
      <c r="B202" s="62"/>
      <c r="C202" s="387"/>
      <c r="D202" s="388"/>
      <c r="E202" s="389"/>
      <c r="F202" s="389"/>
      <c r="G202" s="390"/>
      <c r="H202" s="389"/>
      <c r="I202" s="389"/>
      <c r="J202" s="391"/>
      <c r="K202" s="391"/>
    </row>
    <row r="203" spans="1:11" s="24" customFormat="1">
      <c r="A203" s="386"/>
      <c r="B203" s="62"/>
      <c r="C203" s="387"/>
      <c r="D203" s="388"/>
      <c r="E203" s="389"/>
      <c r="F203" s="389"/>
      <c r="G203" s="390"/>
      <c r="H203" s="389"/>
      <c r="I203" s="389"/>
      <c r="J203" s="391"/>
      <c r="K203" s="391"/>
    </row>
    <row r="204" spans="1:11" s="24" customFormat="1">
      <c r="A204" s="386"/>
      <c r="B204" s="62"/>
      <c r="C204" s="387"/>
      <c r="D204" s="388"/>
      <c r="E204" s="389"/>
      <c r="F204" s="389"/>
      <c r="G204" s="390"/>
      <c r="H204" s="389"/>
      <c r="I204" s="389"/>
      <c r="J204" s="391"/>
      <c r="K204" s="391"/>
    </row>
    <row r="205" spans="1:11" s="24" customFormat="1">
      <c r="A205" s="386"/>
      <c r="B205" s="62"/>
      <c r="C205" s="387"/>
      <c r="D205" s="388"/>
      <c r="E205" s="389"/>
      <c r="F205" s="389"/>
      <c r="G205" s="390"/>
      <c r="H205" s="389"/>
      <c r="I205" s="389"/>
      <c r="J205" s="391"/>
      <c r="K205" s="391"/>
    </row>
    <row r="206" spans="1:11" s="24" customFormat="1">
      <c r="A206" s="386"/>
      <c r="B206" s="62"/>
      <c r="C206" s="387"/>
      <c r="D206" s="388"/>
      <c r="E206" s="389"/>
      <c r="F206" s="389"/>
      <c r="G206" s="390"/>
      <c r="H206" s="389"/>
      <c r="I206" s="389"/>
      <c r="J206" s="391"/>
      <c r="K206" s="391"/>
    </row>
    <row r="207" spans="1:11" s="24" customFormat="1">
      <c r="A207" s="386"/>
      <c r="B207" s="62"/>
      <c r="C207" s="387"/>
      <c r="D207" s="388"/>
      <c r="E207" s="389"/>
      <c r="F207" s="389"/>
      <c r="G207" s="390"/>
      <c r="H207" s="389"/>
      <c r="I207" s="389"/>
      <c r="J207" s="391"/>
      <c r="K207" s="391"/>
    </row>
    <row r="208" spans="1:11" s="24" customFormat="1">
      <c r="A208" s="386"/>
      <c r="B208" s="62"/>
      <c r="C208" s="387"/>
      <c r="D208" s="388"/>
      <c r="E208" s="389"/>
      <c r="F208" s="389"/>
      <c r="G208" s="390"/>
      <c r="H208" s="389"/>
      <c r="I208" s="389"/>
      <c r="J208" s="391"/>
      <c r="K208" s="391"/>
    </row>
    <row r="209" spans="1:11" s="24" customFormat="1">
      <c r="A209" s="386"/>
      <c r="B209" s="62"/>
      <c r="C209" s="387"/>
      <c r="D209" s="388"/>
      <c r="E209" s="389"/>
      <c r="F209" s="389"/>
      <c r="G209" s="390"/>
      <c r="H209" s="389"/>
      <c r="I209" s="389"/>
      <c r="J209" s="391"/>
      <c r="K209" s="391"/>
    </row>
    <row r="210" spans="1:11" s="24" customFormat="1">
      <c r="A210" s="386"/>
      <c r="B210" s="62"/>
      <c r="C210" s="387"/>
      <c r="D210" s="388"/>
      <c r="E210" s="389"/>
      <c r="F210" s="389"/>
      <c r="G210" s="390"/>
      <c r="H210" s="389"/>
      <c r="I210" s="389"/>
      <c r="J210" s="391"/>
      <c r="K210" s="391"/>
    </row>
    <row r="211" spans="1:11" s="24" customFormat="1">
      <c r="A211" s="386"/>
      <c r="B211" s="62"/>
      <c r="C211" s="387"/>
      <c r="D211" s="388"/>
      <c r="E211" s="389"/>
      <c r="F211" s="389"/>
      <c r="G211" s="390"/>
      <c r="H211" s="389"/>
      <c r="I211" s="389"/>
      <c r="J211" s="391"/>
      <c r="K211" s="391"/>
    </row>
    <row r="212" spans="1:11" s="24" customFormat="1">
      <c r="A212" s="386"/>
      <c r="B212" s="62"/>
      <c r="C212" s="387"/>
      <c r="D212" s="388"/>
      <c r="E212" s="389"/>
      <c r="F212" s="389"/>
      <c r="G212" s="390"/>
      <c r="H212" s="389"/>
      <c r="I212" s="389"/>
      <c r="J212" s="391"/>
      <c r="K212" s="391"/>
    </row>
    <row r="213" spans="1:11" s="24" customFormat="1">
      <c r="A213" s="386"/>
      <c r="B213" s="62"/>
      <c r="C213" s="387"/>
      <c r="D213" s="388"/>
      <c r="E213" s="389"/>
      <c r="F213" s="389"/>
      <c r="G213" s="390"/>
      <c r="H213" s="389"/>
      <c r="I213" s="389"/>
      <c r="J213" s="391"/>
      <c r="K213" s="391"/>
    </row>
    <row r="214" spans="1:11" s="24" customFormat="1">
      <c r="A214" s="386"/>
      <c r="B214" s="62"/>
      <c r="C214" s="387"/>
      <c r="D214" s="388"/>
      <c r="E214" s="389"/>
      <c r="F214" s="389"/>
      <c r="G214" s="390"/>
      <c r="H214" s="389"/>
      <c r="I214" s="389"/>
      <c r="J214" s="391"/>
      <c r="K214" s="391"/>
    </row>
    <row r="215" spans="1:11" s="24" customFormat="1">
      <c r="A215" s="386"/>
      <c r="B215" s="62"/>
      <c r="C215" s="387"/>
      <c r="D215" s="388"/>
      <c r="E215" s="389"/>
      <c r="F215" s="389"/>
      <c r="G215" s="390"/>
      <c r="H215" s="389"/>
      <c r="I215" s="389"/>
      <c r="J215" s="391"/>
      <c r="K215" s="391"/>
    </row>
    <row r="216" spans="1:11" s="24" customFormat="1">
      <c r="A216" s="386"/>
      <c r="B216" s="62"/>
      <c r="C216" s="387"/>
      <c r="D216" s="388"/>
      <c r="E216" s="389"/>
      <c r="F216" s="389"/>
      <c r="G216" s="390"/>
      <c r="H216" s="389"/>
      <c r="I216" s="389"/>
      <c r="J216" s="391"/>
      <c r="K216" s="391"/>
    </row>
    <row r="217" spans="1:11" s="24" customFormat="1">
      <c r="A217" s="386"/>
      <c r="B217" s="62"/>
      <c r="C217" s="387"/>
      <c r="D217" s="388"/>
      <c r="E217" s="389"/>
      <c r="F217" s="389"/>
      <c r="G217" s="390"/>
      <c r="H217" s="389"/>
      <c r="I217" s="389"/>
      <c r="J217" s="391"/>
      <c r="K217" s="391"/>
    </row>
    <row r="218" spans="1:11" s="24" customFormat="1">
      <c r="A218" s="386"/>
      <c r="B218" s="62"/>
      <c r="C218" s="387"/>
      <c r="D218" s="388"/>
      <c r="E218" s="389"/>
      <c r="F218" s="389"/>
      <c r="G218" s="390"/>
      <c r="H218" s="389"/>
      <c r="I218" s="389"/>
      <c r="J218" s="391"/>
      <c r="K218" s="391"/>
    </row>
    <row r="219" spans="1:11" s="24" customFormat="1">
      <c r="A219" s="386"/>
      <c r="B219" s="62"/>
      <c r="C219" s="387"/>
      <c r="D219" s="388"/>
      <c r="E219" s="389"/>
      <c r="F219" s="389"/>
      <c r="G219" s="390"/>
      <c r="H219" s="389"/>
      <c r="I219" s="389"/>
      <c r="J219" s="391"/>
      <c r="K219" s="391"/>
    </row>
    <row r="220" spans="1:11" s="24" customFormat="1">
      <c r="A220" s="386"/>
      <c r="B220" s="62"/>
      <c r="C220" s="387"/>
      <c r="D220" s="388"/>
      <c r="E220" s="389"/>
      <c r="F220" s="389"/>
      <c r="G220" s="390"/>
      <c r="H220" s="389"/>
      <c r="I220" s="389"/>
      <c r="J220" s="391"/>
      <c r="K220" s="391"/>
    </row>
    <row r="221" spans="1:11" s="24" customFormat="1">
      <c r="A221" s="386"/>
      <c r="B221" s="62"/>
      <c r="C221" s="387"/>
      <c r="D221" s="388"/>
      <c r="E221" s="389"/>
      <c r="F221" s="389"/>
      <c r="G221" s="390"/>
      <c r="H221" s="389"/>
      <c r="I221" s="389"/>
      <c r="J221" s="391"/>
      <c r="K221" s="391"/>
    </row>
    <row r="222" spans="1:11" s="24" customFormat="1">
      <c r="A222" s="386"/>
      <c r="B222" s="62"/>
      <c r="C222" s="387"/>
      <c r="D222" s="388"/>
      <c r="E222" s="389"/>
      <c r="F222" s="389"/>
      <c r="G222" s="390"/>
      <c r="H222" s="389"/>
      <c r="I222" s="389"/>
      <c r="J222" s="391"/>
      <c r="K222" s="391"/>
    </row>
    <row r="223" spans="1:11" s="24" customFormat="1">
      <c r="A223" s="386"/>
      <c r="B223" s="62"/>
      <c r="C223" s="387"/>
      <c r="D223" s="388"/>
      <c r="E223" s="389"/>
      <c r="F223" s="389"/>
      <c r="G223" s="390"/>
      <c r="H223" s="389"/>
      <c r="I223" s="389"/>
      <c r="J223" s="391"/>
      <c r="K223" s="391"/>
    </row>
    <row r="224" spans="1:11" s="24" customFormat="1">
      <c r="A224" s="386"/>
      <c r="B224" s="62"/>
      <c r="C224" s="387"/>
      <c r="D224" s="388"/>
      <c r="E224" s="389"/>
      <c r="F224" s="389"/>
      <c r="G224" s="390"/>
      <c r="H224" s="389"/>
      <c r="I224" s="389"/>
      <c r="J224" s="391"/>
      <c r="K224" s="391"/>
    </row>
    <row r="225" spans="1:11" s="24" customFormat="1">
      <c r="A225" s="386"/>
      <c r="B225" s="62"/>
      <c r="C225" s="387"/>
      <c r="D225" s="388"/>
      <c r="E225" s="389"/>
      <c r="F225" s="389"/>
      <c r="G225" s="390"/>
      <c r="H225" s="389"/>
      <c r="I225" s="389"/>
      <c r="J225" s="391"/>
      <c r="K225" s="391"/>
    </row>
    <row r="226" spans="1:11" s="24" customFormat="1">
      <c r="A226" s="386"/>
      <c r="B226" s="62"/>
      <c r="C226" s="387"/>
      <c r="D226" s="388"/>
      <c r="E226" s="389"/>
      <c r="F226" s="389"/>
      <c r="G226" s="390"/>
      <c r="H226" s="389"/>
      <c r="I226" s="389"/>
      <c r="J226" s="391"/>
      <c r="K226" s="391"/>
    </row>
    <row r="227" spans="1:11" s="24" customFormat="1">
      <c r="A227" s="386"/>
      <c r="B227" s="62"/>
      <c r="C227" s="387"/>
      <c r="D227" s="388"/>
      <c r="E227" s="389"/>
      <c r="F227" s="389"/>
      <c r="G227" s="390"/>
      <c r="H227" s="389"/>
      <c r="I227" s="389"/>
      <c r="J227" s="391"/>
      <c r="K227" s="391"/>
    </row>
    <row r="228" spans="1:11" s="24" customFormat="1">
      <c r="A228" s="386"/>
      <c r="B228" s="62"/>
      <c r="C228" s="387"/>
      <c r="D228" s="388"/>
      <c r="E228" s="389"/>
      <c r="F228" s="389"/>
      <c r="G228" s="390"/>
      <c r="H228" s="389"/>
      <c r="I228" s="389"/>
      <c r="J228" s="391"/>
      <c r="K228" s="391"/>
    </row>
    <row r="229" spans="1:11" s="24" customFormat="1">
      <c r="A229" s="386"/>
      <c r="B229" s="62"/>
      <c r="C229" s="387"/>
      <c r="D229" s="388"/>
      <c r="E229" s="389"/>
      <c r="F229" s="389"/>
      <c r="G229" s="390"/>
      <c r="H229" s="389"/>
      <c r="I229" s="389"/>
      <c r="J229" s="391"/>
      <c r="K229" s="391"/>
    </row>
    <row r="230" spans="1:11" s="24" customFormat="1">
      <c r="A230" s="386"/>
      <c r="B230" s="62"/>
      <c r="C230" s="387"/>
      <c r="D230" s="388"/>
      <c r="E230" s="389"/>
      <c r="F230" s="389"/>
      <c r="G230" s="390"/>
      <c r="H230" s="389"/>
      <c r="I230" s="389"/>
      <c r="J230" s="391"/>
      <c r="K230" s="391"/>
    </row>
    <row r="231" spans="1:11" s="24" customFormat="1">
      <c r="A231" s="386"/>
      <c r="B231" s="62"/>
      <c r="C231" s="387"/>
      <c r="D231" s="388"/>
      <c r="E231" s="389"/>
      <c r="F231" s="389"/>
      <c r="G231" s="390"/>
      <c r="H231" s="389"/>
      <c r="I231" s="389"/>
      <c r="J231" s="391"/>
      <c r="K231" s="391"/>
    </row>
    <row r="232" spans="1:11" s="24" customFormat="1">
      <c r="A232" s="386"/>
      <c r="B232" s="62"/>
      <c r="C232" s="387"/>
      <c r="D232" s="388"/>
      <c r="E232" s="389"/>
      <c r="F232" s="389"/>
      <c r="G232" s="390"/>
      <c r="H232" s="389"/>
      <c r="I232" s="389"/>
      <c r="J232" s="391"/>
      <c r="K232" s="391"/>
    </row>
    <row r="233" spans="1:11" s="24" customFormat="1">
      <c r="A233" s="386"/>
      <c r="B233" s="62"/>
      <c r="C233" s="387"/>
      <c r="D233" s="388"/>
      <c r="E233" s="389"/>
      <c r="F233" s="389"/>
      <c r="G233" s="390"/>
      <c r="H233" s="389"/>
      <c r="I233" s="389"/>
      <c r="J233" s="391"/>
      <c r="K233" s="391"/>
    </row>
    <row r="234" spans="1:11" s="24" customFormat="1">
      <c r="A234" s="386"/>
      <c r="B234" s="62"/>
      <c r="C234" s="387"/>
      <c r="D234" s="388"/>
      <c r="E234" s="389"/>
      <c r="F234" s="389"/>
      <c r="G234" s="390"/>
      <c r="H234" s="389"/>
      <c r="I234" s="389"/>
      <c r="J234" s="391"/>
      <c r="K234" s="391"/>
    </row>
    <row r="235" spans="1:11" s="24" customFormat="1">
      <c r="A235" s="386"/>
      <c r="B235" s="62"/>
      <c r="C235" s="387"/>
      <c r="D235" s="388"/>
      <c r="E235" s="389"/>
      <c r="F235" s="389"/>
      <c r="G235" s="390"/>
      <c r="H235" s="389"/>
      <c r="I235" s="389"/>
      <c r="J235" s="391"/>
      <c r="K235" s="391"/>
    </row>
    <row r="236" spans="1:11" s="24" customFormat="1">
      <c r="A236" s="386"/>
      <c r="B236" s="62"/>
      <c r="C236" s="387"/>
      <c r="D236" s="388"/>
      <c r="E236" s="389"/>
      <c r="F236" s="389"/>
      <c r="G236" s="390"/>
      <c r="H236" s="389"/>
      <c r="I236" s="389"/>
      <c r="J236" s="391"/>
      <c r="K236" s="391"/>
    </row>
    <row r="237" spans="1:11" s="24" customFormat="1">
      <c r="A237" s="386"/>
      <c r="B237" s="62"/>
      <c r="C237" s="387"/>
      <c r="D237" s="388"/>
      <c r="E237" s="389"/>
      <c r="F237" s="389"/>
      <c r="G237" s="390"/>
      <c r="H237" s="389"/>
      <c r="I237" s="389"/>
      <c r="J237" s="391"/>
      <c r="K237" s="391"/>
    </row>
    <row r="238" spans="1:11" s="24" customFormat="1">
      <c r="A238" s="386"/>
      <c r="B238" s="62"/>
      <c r="C238" s="387"/>
      <c r="D238" s="388"/>
      <c r="E238" s="389"/>
      <c r="F238" s="389"/>
      <c r="G238" s="390"/>
      <c r="H238" s="389"/>
      <c r="I238" s="389"/>
      <c r="J238" s="391"/>
      <c r="K238" s="391"/>
    </row>
    <row r="239" spans="1:11" s="24" customFormat="1">
      <c r="A239" s="386"/>
      <c r="B239" s="62"/>
      <c r="C239" s="387"/>
      <c r="D239" s="388"/>
      <c r="E239" s="389"/>
      <c r="F239" s="389"/>
      <c r="G239" s="390"/>
      <c r="H239" s="389"/>
      <c r="I239" s="389"/>
      <c r="J239" s="391"/>
      <c r="K239" s="391"/>
    </row>
    <row r="240" spans="1:11" s="24" customFormat="1">
      <c r="A240" s="386"/>
      <c r="B240" s="62"/>
      <c r="C240" s="387"/>
      <c r="D240" s="388"/>
      <c r="E240" s="389"/>
      <c r="F240" s="389"/>
      <c r="G240" s="390"/>
      <c r="H240" s="389"/>
      <c r="I240" s="389"/>
      <c r="J240" s="391"/>
      <c r="K240" s="391"/>
    </row>
    <row r="241" spans="1:11" s="24" customFormat="1">
      <c r="A241" s="386"/>
      <c r="B241" s="62"/>
      <c r="C241" s="387"/>
      <c r="D241" s="388"/>
      <c r="E241" s="389"/>
      <c r="F241" s="389"/>
      <c r="G241" s="390"/>
      <c r="H241" s="389"/>
      <c r="I241" s="389"/>
      <c r="J241" s="391"/>
      <c r="K241" s="391"/>
    </row>
    <row r="242" spans="1:11" s="24" customFormat="1">
      <c r="A242" s="386"/>
      <c r="B242" s="62"/>
      <c r="C242" s="387"/>
      <c r="D242" s="388"/>
      <c r="E242" s="389"/>
      <c r="F242" s="389"/>
      <c r="G242" s="390"/>
      <c r="H242" s="389"/>
      <c r="I242" s="389"/>
      <c r="J242" s="391"/>
      <c r="K242" s="391"/>
    </row>
    <row r="243" spans="1:11" s="24" customFormat="1">
      <c r="A243" s="386"/>
      <c r="B243" s="62"/>
      <c r="C243" s="387"/>
      <c r="D243" s="388"/>
      <c r="E243" s="389"/>
      <c r="F243" s="389"/>
      <c r="G243" s="390"/>
      <c r="H243" s="389"/>
      <c r="I243" s="389"/>
      <c r="J243" s="391"/>
      <c r="K243" s="391"/>
    </row>
    <row r="244" spans="1:11" s="24" customFormat="1">
      <c r="A244" s="386"/>
      <c r="B244" s="62"/>
      <c r="C244" s="387"/>
      <c r="D244" s="388"/>
      <c r="E244" s="389"/>
      <c r="F244" s="389"/>
      <c r="G244" s="390"/>
      <c r="H244" s="389"/>
      <c r="I244" s="389"/>
      <c r="J244" s="391"/>
      <c r="K244" s="391"/>
    </row>
    <row r="245" spans="1:11" s="24" customFormat="1">
      <c r="A245" s="386"/>
      <c r="B245" s="62"/>
      <c r="C245" s="387"/>
      <c r="D245" s="388"/>
      <c r="E245" s="389"/>
      <c r="F245" s="389"/>
      <c r="G245" s="390"/>
      <c r="H245" s="389"/>
      <c r="I245" s="389"/>
      <c r="J245" s="391"/>
      <c r="K245" s="391"/>
    </row>
    <row r="246" spans="1:11" s="24" customFormat="1">
      <c r="A246" s="386"/>
      <c r="B246" s="62"/>
      <c r="C246" s="387"/>
      <c r="D246" s="388"/>
      <c r="E246" s="389"/>
      <c r="F246" s="389"/>
      <c r="G246" s="390"/>
      <c r="H246" s="389"/>
      <c r="I246" s="389"/>
      <c r="J246" s="391"/>
      <c r="K246" s="391"/>
    </row>
    <row r="247" spans="1:11" s="24" customFormat="1">
      <c r="A247" s="386"/>
      <c r="B247" s="62"/>
      <c r="C247" s="387"/>
      <c r="D247" s="388"/>
      <c r="E247" s="389"/>
      <c r="F247" s="389"/>
      <c r="G247" s="390"/>
      <c r="H247" s="389"/>
      <c r="I247" s="389"/>
      <c r="J247" s="391"/>
      <c r="K247" s="391"/>
    </row>
    <row r="248" spans="1:11" s="24" customFormat="1">
      <c r="A248" s="386"/>
      <c r="B248" s="62"/>
      <c r="C248" s="387"/>
      <c r="D248" s="388"/>
      <c r="E248" s="389"/>
      <c r="F248" s="389"/>
      <c r="G248" s="390"/>
      <c r="H248" s="389"/>
      <c r="I248" s="389"/>
      <c r="J248" s="391"/>
      <c r="K248" s="391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สรุปเงินกัน</vt:lpstr>
      <vt:lpstr>รายละเอียดเงินกัน</vt:lpstr>
      <vt:lpstr>งบเบิกแทนกัน</vt:lpstr>
      <vt:lpstr>ภาพรวม!nat</vt:lpstr>
      <vt:lpstr>งบเบิกแทนกัน!Print_Area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2026-02-03T01:58:52Z</cp:lastPrinted>
  <dcterms:created xsi:type="dcterms:W3CDTF">2006-10-11T22:10:00Z</dcterms:created>
  <dcterms:modified xsi:type="dcterms:W3CDTF">2026-06-17T07:30:10Z</dcterms:modified>
</cp:coreProperties>
</file>