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-69\สรุปผลการใช้จ่าย\3. ธ.ค.68\15.12.68\"/>
    </mc:Choice>
  </mc:AlternateContent>
  <xr:revisionPtr revIDLastSave="0" documentId="13_ncr:1_{F965EF6D-BA09-4945-9D64-0B9C672E71BC}" xr6:coauthVersionLast="47" xr6:coauthVersionMax="47" xr10:uidLastSave="{00000000-0000-0000-0000-000000000000}"/>
  <bookViews>
    <workbookView xWindow="-120" yWindow="-120" windowWidth="20730" windowHeight="11040" tabRatio="864" xr2:uid="{00000000-000D-0000-FFFF-FFFF00000000}"/>
  </bookViews>
  <sheets>
    <sheet name="ภาพรวม" sheetId="1059" r:id="rId1"/>
    <sheet name="ลำดับกระทรวง" sheetId="1064" r:id="rId2"/>
    <sheet name="ส่วนกลาง" sheetId="1058" r:id="rId3"/>
    <sheet name="ศพช. " sheetId="1049" r:id="rId4"/>
    <sheet name="จังหวัด " sheetId="1047" r:id="rId5"/>
    <sheet name="รายจ่ายลงทุน" sheetId="1060" r:id="rId6"/>
    <sheet name="รายละเอียดงบลงทุน" sheetId="1051" r:id="rId7"/>
    <sheet name="งบลงทุน-ส่วนกลาง " sheetId="1052" r:id="rId8"/>
    <sheet name="งบลงทุน-ศพช." sheetId="1053" r:id="rId9"/>
    <sheet name="งบลงทุน-จังหวัด" sheetId="499" r:id="rId10"/>
    <sheet name="สรุปเงินกัน" sheetId="1062" r:id="rId11"/>
    <sheet name="รายละเอียดเงินกัน" sheetId="1063" r:id="rId12"/>
  </sheets>
  <externalReferences>
    <externalReference r:id="rId13"/>
    <externalReference r:id="rId14"/>
    <externalReference r:id="rId15"/>
  </externalReferences>
  <definedNames>
    <definedName name="_xlnm._FilterDatabase" localSheetId="4" hidden="1">'จังหวัด '!$C$11:$C$86</definedName>
    <definedName name="_xlnm._FilterDatabase" localSheetId="6" hidden="1">รายละเอียดงบลงทุน!$A$303:$B$787</definedName>
    <definedName name="_xlnm._FilterDatabase" localSheetId="2" hidden="1">ส่วนกลาง!$B$10:$I$23</definedName>
    <definedName name="JR_PAGE_ANCHOR_0_1" localSheetId="8">#REF!</definedName>
    <definedName name="JR_PAGE_ANCHOR_0_1" localSheetId="7">#REF!</definedName>
    <definedName name="JR_PAGE_ANCHOR_0_1" localSheetId="0">#REF!</definedName>
    <definedName name="JR_PAGE_ANCHOR_0_1" localSheetId="6">#REF!</definedName>
    <definedName name="JR_PAGE_ANCHOR_0_1">#REF!</definedName>
    <definedName name="nat" localSheetId="0">ภาพรวม!$4:$6</definedName>
    <definedName name="_xlnm.Print_Area" localSheetId="8">'งบลงทุน-ศพช.'!$A$1:$A$19</definedName>
    <definedName name="_xlnm.Print_Area" localSheetId="7">'งบลงทุน-ส่วนกลาง '!$A$1:$A$660</definedName>
    <definedName name="_xlnm.Print_Area" localSheetId="4">'จังหวัด '!$A$1:$C$87</definedName>
    <definedName name="_xlnm.Print_Area" localSheetId="0">ภาพรวม!$A$1:$B$33</definedName>
    <definedName name="_xlnm.Print_Area" localSheetId="6">รายละเอียดงบลงทุน!$A$1:$D$108</definedName>
    <definedName name="_xlnm.Print_Area" localSheetId="1">ลำดับกระทรวง!$A$1:$E$17</definedName>
    <definedName name="_xlnm.Print_Area" localSheetId="3">'ศพช. '!$A$1:$C$22</definedName>
    <definedName name="_xlnm.Print_Area" localSheetId="10">สรุปเงินกัน!$A$1:$J$12</definedName>
    <definedName name="_xlnm.Print_Area" localSheetId="2">ส่วนกลาง!$A$1:$I$25</definedName>
    <definedName name="_xlnm.Print_Titles" localSheetId="9">'งบลงทุน-จังหวัด'!$4:$7</definedName>
    <definedName name="_xlnm.Print_Titles" localSheetId="8">'งบลงทุน-ศพช.'!$1:$6</definedName>
    <definedName name="_xlnm.Print_Titles" localSheetId="4">'จังหวัด '!$6:$10</definedName>
    <definedName name="_xlnm.Print_Titles" localSheetId="0">ภาพรวม!$4:$6</definedName>
    <definedName name="_xlnm.Print_Titles" localSheetId="6">รายละเอียดงบลงทุน!$3:$7</definedName>
    <definedName name="_xlnm.Print_Titles" localSheetId="11">รายละเอียดเงินกัน!$4:$5</definedName>
    <definedName name="ฟ1" localSheetId="8">'[1]ผลผลิตที่ 1'!#REF!</definedName>
    <definedName name="ฟ1" localSheetId="7">'[1]ผลผลิตที่ 1'!#REF!</definedName>
    <definedName name="ฟ1" localSheetId="4">'[1]ผลผลิตที่ 1'!#REF!</definedName>
    <definedName name="ฟ1">'[1]ผลผลิตที่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062" l="1"/>
  <c r="K10" i="1062"/>
  <c r="K9" i="1062"/>
  <c r="K12" i="1062" l="1"/>
  <c r="K7" i="1062" l="1"/>
  <c r="E29" i="1049" l="1"/>
  <c r="E26" i="1049"/>
  <c r="E23" i="1049"/>
  <c r="E30" i="1049" s="1"/>
  <c r="B22" i="1058"/>
  <c r="B21" i="1058"/>
  <c r="B20" i="1058"/>
  <c r="B19" i="1058"/>
  <c r="B18" i="1058"/>
  <c r="B17" i="1058"/>
  <c r="B16" i="1058"/>
  <c r="B15" i="1058"/>
  <c r="B14" i="1058"/>
  <c r="B13" i="1058"/>
  <c r="B12" i="1058"/>
  <c r="B11" i="1058"/>
  <c r="B10" i="1058"/>
  <c r="B9" i="1058"/>
  <c r="G35" i="1064" l="1"/>
  <c r="D35" i="1064"/>
  <c r="J34" i="1064"/>
  <c r="N34" i="1064" s="1"/>
  <c r="G34" i="1064"/>
  <c r="D34" i="1064"/>
  <c r="J33" i="1064"/>
  <c r="N33" i="1064" s="1"/>
  <c r="G33" i="1064"/>
  <c r="D33" i="1064"/>
  <c r="J32" i="1064"/>
  <c r="N32" i="1064" s="1"/>
  <c r="G32" i="1064"/>
  <c r="D32" i="1064"/>
  <c r="J31" i="1064"/>
  <c r="N31" i="1064" s="1"/>
  <c r="G31" i="1064"/>
  <c r="D31" i="1064"/>
  <c r="J30" i="1064"/>
  <c r="N30" i="1064" s="1"/>
  <c r="G30" i="1064"/>
  <c r="D30" i="1064"/>
  <c r="J29" i="1064"/>
  <c r="N29" i="1064" s="1"/>
  <c r="G29" i="1064"/>
  <c r="D29" i="1064"/>
  <c r="J28" i="1064"/>
  <c r="N28" i="1064" s="1"/>
  <c r="G28" i="1064"/>
  <c r="D28" i="1064"/>
  <c r="J27" i="1064"/>
  <c r="N27" i="1064" s="1"/>
  <c r="G27" i="1064"/>
  <c r="D27" i="1064"/>
  <c r="J26" i="1064"/>
  <c r="N26" i="1064" s="1"/>
  <c r="G26" i="1064"/>
  <c r="D26" i="1064"/>
  <c r="J25" i="1064"/>
  <c r="N25" i="1064" s="1"/>
  <c r="G25" i="1064"/>
  <c r="A38" i="1059" l="1"/>
  <c r="A35" i="1059"/>
  <c r="A32" i="1059"/>
  <c r="A31" i="1059"/>
  <c r="A29" i="1059"/>
  <c r="A28" i="1059"/>
  <c r="A26" i="1059"/>
  <c r="A22" i="1059"/>
  <c r="A19" i="1059"/>
  <c r="A15" i="1059"/>
</calcChain>
</file>

<file path=xl/sharedStrings.xml><?xml version="1.0" encoding="utf-8"?>
<sst xmlns="http://schemas.openxmlformats.org/spreadsheetml/2006/main" count="1093" uniqueCount="592">
  <si>
    <t>งบบุคลากร</t>
  </si>
  <si>
    <t>งบดำเนินงาน</t>
  </si>
  <si>
    <t>รวม</t>
  </si>
  <si>
    <t>รายการ</t>
  </si>
  <si>
    <t>คงเหลือ</t>
  </si>
  <si>
    <t>งบรายจ่ายอื่น</t>
  </si>
  <si>
    <t>งบลงทุน</t>
  </si>
  <si>
    <t>ร้อยละ</t>
  </si>
  <si>
    <t xml:space="preserve"> - ค่าสาธารณูปโภค</t>
  </si>
  <si>
    <t>ผลการเบิกจ่าย</t>
  </si>
  <si>
    <t>เบิกจ่ายแล้ว</t>
  </si>
  <si>
    <t>รวมทั้งสิ้น</t>
  </si>
  <si>
    <t>ภาพรวม</t>
  </si>
  <si>
    <t>กรมการพัฒนาชุมชน</t>
  </si>
  <si>
    <t>พระนครศรีอยุธยา</t>
  </si>
  <si>
    <t>ประจวบคีรีขันธ์</t>
  </si>
  <si>
    <t>สมุทรสาคร</t>
  </si>
  <si>
    <t>เชียงใหม่</t>
  </si>
  <si>
    <t>ลำพูน</t>
  </si>
  <si>
    <t>ลำปาง</t>
  </si>
  <si>
    <t>แม่ฮ่องสอน</t>
  </si>
  <si>
    <t>ที่</t>
  </si>
  <si>
    <t>ตรัง</t>
  </si>
  <si>
    <t>สำรองเงิน</t>
  </si>
  <si>
    <t>สมุทรปราการ</t>
  </si>
  <si>
    <t>อ่างทอง</t>
  </si>
  <si>
    <t>ชัยนาท</t>
  </si>
  <si>
    <t>ระยอง</t>
  </si>
  <si>
    <t>ตราด</t>
  </si>
  <si>
    <t>ฉะเชิงเทรา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</si>
  <si>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</si>
  <si>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</si>
  <si>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</si>
  <si>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</si>
  <si>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</si>
  <si>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</si>
  <si>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</si>
  <si>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อำนาจเจริญ</t>
  </si>
  <si>
    <t>ขอนแก่น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</si>
  <si>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</si>
  <si>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</si>
  <si>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</si>
  <si>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</si>
  <si>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</si>
  <si>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</si>
  <si>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มุกดาหาร</t>
  </si>
  <si>
    <t>อุตรดิตถ์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</si>
  <si>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</si>
  <si>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</si>
  <si>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</si>
  <si>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</si>
  <si>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</si>
  <si>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</si>
  <si>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</si>
  <si>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</si>
  <si>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</si>
  <si>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</si>
  <si>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</si>
  <si>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นครปฐม</t>
  </si>
  <si>
    <t>สมุทรสงคราม</t>
  </si>
  <si>
    <t>นครศรีธรรมราช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</si>
  <si>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</si>
  <si>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</si>
  <si>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</si>
  <si>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</si>
  <si>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</si>
  <si>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</si>
  <si>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พัทลุง</t>
  </si>
  <si>
    <t>ยะลา</t>
  </si>
  <si>
    <t>นราธิวาส</t>
  </si>
  <si>
    <t>บึงกาฬ</t>
  </si>
  <si>
    <t>ศูนย์ต้นทุน</t>
  </si>
  <si>
    <t>หน่วยงาน</t>
  </si>
  <si>
    <t>ศพช.สระบุรี</t>
  </si>
  <si>
    <t>ศพช.นครนายก</t>
  </si>
  <si>
    <t>ศพช.ชลบุรี</t>
  </si>
  <si>
    <t>ศพช.นครราชสีมา</t>
  </si>
  <si>
    <t>ศพช.อุดรธานี</t>
  </si>
  <si>
    <t>ศพช.ลำปาง</t>
  </si>
  <si>
    <t>ศพช.พิษณุโลก</t>
  </si>
  <si>
    <t>ศพช.เพชรบุรี</t>
  </si>
  <si>
    <t>ศพช.นครศรีธรรมราช</t>
  </si>
  <si>
    <t>ศพช.ยะลา</t>
  </si>
  <si>
    <t>สำนักตรวจราชการ</t>
  </si>
  <si>
    <t>ใบสั่งซื้อ/จ้าง (PO)</t>
  </si>
  <si>
    <t xml:space="preserve">นนทบุรี  </t>
  </si>
  <si>
    <t xml:space="preserve">ปทุมธานี  </t>
  </si>
  <si>
    <t xml:space="preserve">ลพบุรี   </t>
  </si>
  <si>
    <t xml:space="preserve">สิงห์บุรี  </t>
  </si>
  <si>
    <t xml:space="preserve">สระบุรี  </t>
  </si>
  <si>
    <t xml:space="preserve">ชลบุรี  </t>
  </si>
  <si>
    <t xml:space="preserve">จันทบุรี   </t>
  </si>
  <si>
    <t xml:space="preserve">ปราจีนบุรี  </t>
  </si>
  <si>
    <t xml:space="preserve">อุบลราชธานี  </t>
  </si>
  <si>
    <t xml:space="preserve">ชัยภูมิ   </t>
  </si>
  <si>
    <t xml:space="preserve">หนองบัวลำภู   </t>
  </si>
  <si>
    <t xml:space="preserve">อุดรธานี   </t>
  </si>
  <si>
    <t>นครพนม</t>
  </si>
  <si>
    <t xml:space="preserve">เชียงใหม่  </t>
  </si>
  <si>
    <t xml:space="preserve">แพร่  </t>
  </si>
  <si>
    <t xml:space="preserve">ราชบุรี  </t>
  </si>
  <si>
    <t xml:space="preserve">กาญจนบุรี   </t>
  </si>
  <si>
    <t xml:space="preserve">สุพรรณบุรี  </t>
  </si>
  <si>
    <t xml:space="preserve">เพชรบุรี  </t>
  </si>
  <si>
    <t xml:space="preserve">กระบี่  </t>
  </si>
  <si>
    <t xml:space="preserve">สุราษฎร์ธานี   </t>
  </si>
  <si>
    <t xml:space="preserve">ปัตตานี   </t>
  </si>
  <si>
    <t>เป็นเงิน</t>
  </si>
  <si>
    <t>เรียงลำดับร้อยละผลการใช้จ่ายจากมากไปหาน้อย</t>
  </si>
  <si>
    <t>ลำดับ
ที่</t>
  </si>
  <si>
    <t>ผลการเบิกจ่าย (GFMIS)</t>
  </si>
  <si>
    <t>กลุ่มตรวจสอบภายใน</t>
  </si>
  <si>
    <t>กองคลัง</t>
  </si>
  <si>
    <t>สำนักงานเลขานุการกรม</t>
  </si>
  <si>
    <t>ศูนย์สารสนเทศเพื่อการพัฒนาชุมชน</t>
  </si>
  <si>
    <t>กลุ่มพัฒนาระบบบริหาร</t>
  </si>
  <si>
    <t>สำนักพัฒนาทุนและองค์กรการเงินชุมชน</t>
  </si>
  <si>
    <t>สำนักส่งเสริมภูมิปัญญาท้องถิ่นและวิสาหกิจชุมชน</t>
  </si>
  <si>
    <t>กองแผนงาน</t>
  </si>
  <si>
    <t>สำนักเสริมสร้างความเข้มแข็งชุมชน</t>
  </si>
  <si>
    <t>กองการเจ้าหน้าที่</t>
  </si>
  <si>
    <t>ศูนย์ศึกษาและพัฒนาชุมชน</t>
  </si>
  <si>
    <t>รับจัดสรร</t>
  </si>
  <si>
    <t xml:space="preserve"> - ค่าใช้จ่ายในการบริหาร</t>
  </si>
  <si>
    <t xml:space="preserve"> - ค่าใช้จ่ายฝึกอบรม</t>
  </si>
  <si>
    <t xml:space="preserve"> - กิจกรรมตามผลผลิต</t>
  </si>
  <si>
    <t xml:space="preserve"> - ครุภัณฑ์</t>
  </si>
  <si>
    <t xml:space="preserve"> - สิ่งก่อสร้าง</t>
  </si>
  <si>
    <t>งบประมาณ
ทั้งสิ้น</t>
  </si>
  <si>
    <t>ส่วนกลาง</t>
  </si>
  <si>
    <t>สพช.</t>
  </si>
  <si>
    <t>ใบสั่งซื้อ/จ้าง
(PO)</t>
  </si>
  <si>
    <t xml:space="preserve">ผลการใช้จ่ายงบประมาณ </t>
  </si>
  <si>
    <t>ศสท.</t>
  </si>
  <si>
    <t>กองนิติการ</t>
  </si>
  <si>
    <t>ผลการใช้จ่าย 
(ผลการเบิกจ่าย + PO)</t>
  </si>
  <si>
    <t>โครงการ</t>
  </si>
  <si>
    <t>ศพช.อุบลราชธานี</t>
  </si>
  <si>
    <t xml:space="preserve">งบประมาณ
ทั้งสิ้น
</t>
  </si>
  <si>
    <t>แผนงานบุคลากรภาครัฐ</t>
  </si>
  <si>
    <t>แผนงานบูรณาการสร้างรายได้จากการท่องเที่ยว</t>
  </si>
  <si>
    <t>แผนงานบูรณาการต่อต้านการทุจริตและประพฤติมิชอบ</t>
  </si>
  <si>
    <t>สพจ.นครศรีธรรมราช</t>
  </si>
  <si>
    <t>หนองบัวลำภู</t>
  </si>
  <si>
    <t>แพร่</t>
  </si>
  <si>
    <t>ปัตตานี</t>
  </si>
  <si>
    <t>ผลการใช้จ่าย
(ผลการเบิกจ่าย+PO)</t>
  </si>
  <si>
    <t>ผลการใช้จ่ายงบประมาณ</t>
  </si>
  <si>
    <t>ผลการใช้จ่าย
(ผลการเบิกจ่าย + PO)</t>
  </si>
  <si>
    <t>แผนงานยุทธศาสตร์เสริมสร้างพลังทางสังคม</t>
  </si>
  <si>
    <t>ใบสั่งซื้อสั่งจ้าง (PO)</t>
  </si>
  <si>
    <t>สุพรรณบุรี</t>
  </si>
  <si>
    <t xml:space="preserve">  </t>
  </si>
  <si>
    <t>ศพช พิษณุโลก</t>
  </si>
  <si>
    <t>1. งบดำเนินงาน</t>
  </si>
  <si>
    <t xml:space="preserve">งบประมาณทั้งสิ้น
</t>
  </si>
  <si>
    <t>สภว.</t>
  </si>
  <si>
    <t>กลุ่มงานจริยธรรมข้าราชการกรมการพัฒนาชุมชน</t>
  </si>
  <si>
    <t>2. งบลงทุน (ปรับปรุงอาคารฯ/บ้านพัก)</t>
  </si>
  <si>
    <t>รายจ่ายลงทุน - งบดำเนินงาน</t>
  </si>
  <si>
    <t>ไตรมาสที่ 3</t>
  </si>
  <si>
    <t>สำนักงานพัฒนาชุมชนจังหวัด</t>
  </si>
  <si>
    <t xml:space="preserve">สถาบันการพัฒนาชุมชน </t>
  </si>
  <si>
    <t>แผนงาน/ผลผลิต</t>
  </si>
  <si>
    <t xml:space="preserve">รวม </t>
  </si>
  <si>
    <t>รวมรายจ่ายลงทุน</t>
  </si>
  <si>
    <t>ผลผลิตการจัดการฐานข้อมูลเพื่อการพัฒนาชุมชน</t>
  </si>
  <si>
    <t>สำนัก/กอง/ศูนย์ /สถาบัน</t>
  </si>
  <si>
    <t xml:space="preserve">ผลผลิตเสริมสร้างขีดความสามารถในการบริหารจัดการชุมชน </t>
  </si>
  <si>
    <t>รายจ่ายลงทุน - งบลงทุน</t>
  </si>
  <si>
    <t>ไตรมาสที่ 4</t>
  </si>
  <si>
    <t>แผนงานยุทธศาสตร์เสริมสร้างพลังทางสังคม
ผลผลิตเสริมสร้างขีดความสามารถในการบริหารจัดการชุมชน</t>
  </si>
  <si>
    <t xml:space="preserve">ส่วนกลาง </t>
  </si>
  <si>
    <t>คิดเป็น
ร้อยละ</t>
  </si>
  <si>
    <t>ครบกำหนด</t>
  </si>
  <si>
    <t>ค่าสาธารณูปโภค-ค่าบริการสื่อสารโทรคมนาคม</t>
  </si>
  <si>
    <t xml:space="preserve"> 22 ม.ค.68</t>
  </si>
  <si>
    <t>เรียงลำดับจากมากไปหาน้อย</t>
  </si>
  <si>
    <t xml:space="preserve"> ลำดับ
ที่ </t>
  </si>
  <si>
    <t xml:space="preserve"> หน่วยงาน </t>
  </si>
  <si>
    <t xml:space="preserve"> รายจ่ายประจำ </t>
  </si>
  <si>
    <t xml:space="preserve"> รายจ่ายลงทุน </t>
  </si>
  <si>
    <t xml:space="preserve"> ภาพรวม </t>
  </si>
  <si>
    <t xml:space="preserve"> งบประมาณ </t>
  </si>
  <si>
    <t>เบิกจ่าย</t>
  </si>
  <si>
    <t>PO</t>
  </si>
  <si>
    <t>เบิกจ่าย
ร้อยละ</t>
  </si>
  <si>
    <t>ใช้จ่ายร้อยละ</t>
  </si>
  <si>
    <t>1</t>
  </si>
  <si>
    <t>กรมโยธาธิการและผังเมือง</t>
  </si>
  <si>
    <t>กรมส่งเสริมการปกครองท้องถิ่น</t>
  </si>
  <si>
    <t>3</t>
  </si>
  <si>
    <t>กรมการปกครอง</t>
  </si>
  <si>
    <t>4</t>
  </si>
  <si>
    <t>5</t>
  </si>
  <si>
    <t>สำนักงานปลัดกระทรวงมหาดไทย</t>
  </si>
  <si>
    <t>6</t>
  </si>
  <si>
    <t>กรมที่ดิน</t>
  </si>
  <si>
    <t>7</t>
  </si>
  <si>
    <t>กรมป้องกันและบรรเทาสาธารณภัย</t>
  </si>
  <si>
    <t>ที่มา : ระบบบริหารการเงินการคลังภาครัฐแบบอิเล็กทรอนิกส์ใหม่ (New GFMIS Thai) กรมบัญชีกลาง</t>
  </si>
  <si>
    <t>สสช.</t>
  </si>
  <si>
    <t>สพจ.อุบลราชธานี</t>
  </si>
  <si>
    <t>สล.</t>
  </si>
  <si>
    <t>สทอ.</t>
  </si>
  <si>
    <t>ร้อยละ 98/ ร้อยละ 100</t>
  </si>
  <si>
    <t>งบประมาณหลังโอนเปลี่ยนแปลง</t>
  </si>
  <si>
    <t>รายจ่ายลงทุน - งบรายจ่ายอื่น</t>
  </si>
  <si>
    <t>อุบลราชธานี</t>
  </si>
  <si>
    <t>2</t>
  </si>
  <si>
    <t>สพจ.ลำปาง</t>
  </si>
  <si>
    <t>ลำดับที่</t>
  </si>
  <si>
    <t>สพจ.พิษณุโลก</t>
  </si>
  <si>
    <t>ค่าใช้จ่ายเพื่อการกระตุ้นเศรษฐกิจและสร้างความเข้มแข็งของระบบเศรษฐกิจ เพื่อเป็นค่าใช้จ่ายในการจัดงาน OTOP สร้างสุขสู่ชุมชน</t>
  </si>
  <si>
    <t xml:space="preserve"> 15 ต.ค.68</t>
  </si>
  <si>
    <t>สพจ.เชียงใหม่</t>
  </si>
  <si>
    <t xml:space="preserve"> 30 ก.ย.68</t>
  </si>
  <si>
    <t>รายงานผลการใช้จ่ายงบประมาณรายจ่ายประจำปีงบประมาณ พ.ศ. 2569</t>
  </si>
  <si>
    <t>งบประมาณ
ตาม พ.ร.บ.</t>
  </si>
  <si>
    <t>รายจ่ายประจำ (งบบุคลากร และงบดำเนินงาน)</t>
  </si>
  <si>
    <t>รายจ่ายลงทุน (งบดำเนินงาน และงบลงทุน)</t>
  </si>
  <si>
    <t>เป้าหมายการเบิกจ่าย/ใช้จ่ายงบประมาณภาครัฐ ปีงบประมาณ พ.ศ. 2569 เป็นรายไตรมาส (สะสม) ดังนี้</t>
  </si>
  <si>
    <t xml:space="preserve">  ไตรมาที่ 2</t>
  </si>
  <si>
    <t>ร้อยละ 76/ ร้อยละ 81</t>
  </si>
  <si>
    <t>ร้อยละ 93/ ร้อยละ 100</t>
  </si>
  <si>
    <t>ร้อยละ 83/ ร้อยละ 84</t>
  </si>
  <si>
    <t>ร้อยละ 55/ ร้อยละ 69</t>
  </si>
  <si>
    <t>ร้อยละ 75/ ร้อยละ 100</t>
  </si>
  <si>
    <t>ผลการใช้จ่ายงบประมาณของหน่วยงานในสังกัดกระทรวงมหาดไทย ประจำปีงบประมาณ พ.ศ. 2569</t>
  </si>
  <si>
    <t>รวม (ผลการเบิกจ่าย + PO)</t>
  </si>
  <si>
    <t>รายงานผลการใช้จ่ายงบประมาณภาพรวม ประจำปีงบประมาณ พ.ศ. 2569</t>
  </si>
  <si>
    <t>รายงานผลการใช้จ่ายรายจ่ายลงทุน ประจำปีงบประมาณ พ.ศ. 2569</t>
  </si>
  <si>
    <t>สำนักงานพัฒนาชุมชนจังหวัด 32 รายการ</t>
  </si>
  <si>
    <t>รายงานผลการใช้จ่ายงบลงทุน ประจำปีงบประมาณ พ.ศ. 2569</t>
  </si>
  <si>
    <t>หน่วยดำเนินการ</t>
  </si>
  <si>
    <t>ค่าครุภัณฑ์</t>
  </si>
  <si>
    <t xml:space="preserve">เครื่องคอมพิวเตอร์ สำหรับงานประมวลผล แบบที่ 1 (จอแสดงภาพขนาดไม่น้อยกว่า 19 นิ้ว) พร้อมชุดโปรแกรมระบบปฏิบัติการสำหรับเครื่องคอมพิวเตอร์แบบสิทธิการใช้งานประเภทติดตั้งมาจากโรงงาน (OEM) และชุดโปรแกรมจัดการสำนักงาน แบบที่ 1 ที่มีลิขสิทธิ์ถูกต้องตามกฎหมาย จำนวน 815 ชุด </t>
  </si>
  <si>
    <t>สก.</t>
  </si>
  <si>
    <t xml:space="preserve">เครื่องถ่ายเอกสาร ระบบดิจิตอล (ขาว-ดำ) ความเร็ว 30 แผ่นต่อนาที 
จำนวน 279 เครื่อง </t>
  </si>
  <si>
    <t>เครื่องมัลติมีเดียโปรเจคเตอร์ ระดับ XGA ขนาด 4,000 ANSI Lumens 
จำนวน 676 เครื่อง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</si>
  <si>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เครื่องยนต์ดีเซลแบบขับเคลื่อน 
4 ล้อ จำนวน 4 คัน</t>
  </si>
  <si>
    <t>ค่าที่ดินและสิ่งก่อสร้าง</t>
  </si>
  <si>
    <t>ปรับปรุงอาคารโรงเก็บพัสดุ สำนักงานพัฒนาชุมชนจังหวัดลำปาง ตำบลพระบาท อำเภอเมืองลำปาง จังหวัดลำปาง</t>
  </si>
  <si>
    <t>ปรับปรุงโรงอาหารราชพฤกษ์ ศูนย์ศึกษาและพัฒนาชุมชนพิษณุโลก ตำบลวังทอง อำเภอวังทอง จังหวัดพิษณุโลก</t>
  </si>
  <si>
    <t>ปรับปรุงระบบประปาภายใน (หอถังสูง) Phase 1 ศูนย์ศึกษาและพัฒนาชุมชนพิษณุโลก ตำบลวังทอง อำเภอวังทอง จังหวัดพิษณุโลก</t>
  </si>
  <si>
    <t>ปรับปรุงอาคารบรรยายซุ้มการเวก ศูนย์ศึกษาและพัฒนาชุมชนสระบุรี 
ตำบลทับกวาง อำเภอแก่งคอย จังหวัดสระบุรี</t>
  </si>
  <si>
    <t>ปรับปรุงห้องประชุมนวัตวิถี ศูนย์ศึกษาและพัฒนาชุมชนสระบุรี ตำบลทับกวาง อำเภอแก่งคอย จังหวัดสระบุรี</t>
  </si>
  <si>
    <t>ปรับปรุงรั้ว ศูนย์ศึกษาและพัฒนาชุมชนสระบุรี ตำบลทับกวาง อำเภอแก่งคอย จังหวัดสระบุรี</t>
  </si>
  <si>
    <t>ปรับปรุงโรงจอดรถ ศูนย์ศึกษาและพัฒนาชุมชนสระบุรี ตำบลทับกวาง 
อำเภอแก่งคอย จังหวัดสระบุรี</t>
  </si>
  <si>
    <t>รื้อถอนอาคารหอประชุมสารภี 1 และอาคารสุขาชาย - หญิง (10 ห้อง) 
ศูนย์ศึกษาและพัฒนาชุมชนนครราชสีมา ตำบลแหลมทอง อำเภอหนองบุญมาก จังหวัดนครราชสีมา</t>
  </si>
  <si>
    <t>ปรับปรุงระบบบ่อบาดาล ศูนย์ศึกษาและพัฒนาชุมชนอุดรธานี ตำบลบ้านธาตุ อำเภอเพ็ญ จังหวัดอุดรธานี</t>
  </si>
  <si>
    <t>ปรับปรุงภูมิทัศน์ วิทยาลัยการพัฒนาชุมชน ตำบลบางละมุง อำเภอบางละมุง จังหวัดชลบุรี</t>
  </si>
  <si>
    <t>ปรับปรุงโรงอาหารบูรพาภิรมย์ วิทยาลัยการพัฒนาชุมชน ตำบลบางละมุง 
อำเภอบางละมุง จังหวัดชลบุรี</t>
  </si>
  <si>
    <t>ปรับปรุงห้องประชุม สำนักงานพัฒนาชุมชนอำเภอหนองหญ้าไซ 
ตำบลหนองหญ้าไซ อำเภอหนองหญ้าไซ จังหวัดสุพรรณบุรี</t>
  </si>
  <si>
    <t>สพจ.สุพรรณบุรี</t>
  </si>
  <si>
    <t>ปรับปรุงอาคารอำนวยการ ศูนย์ศึกษาและพัฒนาชุมชนลำปาง ตำบลปงแสนทอง อำเภอเมืองลำปาง จังหวัดลำปาง</t>
  </si>
  <si>
    <t>ปรับปรุงอาคารอำนวยการ ศูนย์ศึกษาและพัฒนาชุมชนนครศรีธรรมราช 
ตำบลหนองหงส์ อำเภอทุ่งสง จังหวัดนครศรีธรรมราช</t>
  </si>
  <si>
    <t>ปรับปรุงห้องประชุม สำนักงานพัฒนาชุมชนจังหวัดยโสธร ตำบลในเมือง 
อำเภอเมืองยโสธร จังหวัดยโสธร</t>
  </si>
  <si>
    <t>สพจ.ยโสธร</t>
  </si>
  <si>
    <t>ปรับปรุงหลังคา สำนักงานพัฒนาชุมชนอำเภอแม่วาง ตำบลบ้านกาด อำเภอแม่วาง จังหวัดเชียงใหม่</t>
  </si>
  <si>
    <t>ปรับปรุงห้องประชุม สำนักงานพัฒนาชุมชนจังหวัดบุรีรัมย์ ตำบลในเมือง 
อำเภอเมืองบุรีรัมย์ จังหวัดบุรีรัมย์</t>
  </si>
  <si>
    <t>สพจ.บุรีรัมย์</t>
  </si>
  <si>
    <t>ปรับปรุงห้องประชุมอาคารพู่จอมพล ศูนย์ศึกษาและพัฒนาชุมชนนครนายก ตำบลสาริกา อำเภอเมืองนครนายก จังหวัดนครนายก</t>
  </si>
  <si>
    <t>ปรับปรุงโรงอาหารบางละมุง วิทยาลัยการพัฒนาชุมชน ตำบลบางละมุง 
อำเภอบางละมุง จังหวัดชลบุรี</t>
  </si>
  <si>
    <t>ปรับปรุงสำนักงานพัฒนาชุมชนอำเภอดอนเจดีย์ ตำบลดอนเจดีย์ อำเภอดอนเจดีย์ จังหวัดสุพรรณบุรี</t>
  </si>
  <si>
    <t>ปรับปรุงสำนักงานพัฒนาชุมชนอำเภออู่ทอง ตำบลอู่ทอง อำเภออู่ทอง 
จังหวัดสุพรรณบุรี</t>
  </si>
  <si>
    <t>ปรับปรุงสำนักงานพัฒนาชุมชนอำเภอบางปลาม้า ตำบลโคกคราม 
อำเภอบางปลาม้า จังหวัดสุพรรณบุรี</t>
  </si>
  <si>
    <t>ปรับปรุงสำนักงานพัฒนาชุมชนอำเภอถ้ำพรรณรา ตำบลถ้ำพรรณรา 
อำเภอถ้ำพรรณรา จังหวัดนครศรีธรรมราช</t>
  </si>
  <si>
    <t>ปรับปรุงสำนักงานพัฒนาชุมชนอำเภอไม้แก่น ตำบลไทรทอง อำเภอไม้แก่น จังหวัดปัตตานี</t>
  </si>
  <si>
    <t>สพจ.ปัตตานี</t>
  </si>
  <si>
    <t>ปรับปรุงสำนักงานพัฒนาชุมชนอำเภอหนองจิก ตำบลตุยง อำเภอหนองจิก จังหวัดปัตตานี</t>
  </si>
  <si>
    <t>ปรับปรุงสำนักงานพัฒนาชุมชนจังหวัดมหาสารคาม ตำบลแวงน่าง 
อำเภอเมืองมหาสารคาม จังหวัดมหาสารคาม</t>
  </si>
  <si>
    <t>สพจ.มหาสารคาม</t>
  </si>
  <si>
    <t>ปรับปรุงสำนักงานพัฒนาชุมชนอำเภอด่านช้าง ตำบลหนองมะค่าโมง 
อำเภอด่านช้าง จังหวัดสุพรรณบุรี</t>
  </si>
  <si>
    <t>ปรับปรุงสำนักงานพัฒนาชุมชนอำเภอศรีประจันต์ ตำบลศรีประจันต์ 
อำเภอศรีประจันต์ จังหวัดสุพรรณบุรี</t>
  </si>
  <si>
    <t>ปรับปรุงสำนักงานพัฒนาชุมชนอำเภอคุระบุรี ตำบลคุระบุ อำเภอคุระบุรี 
จังหวัดพังงา</t>
  </si>
  <si>
    <t>สพจ.พังงา</t>
  </si>
  <si>
    <t>ปรับปรุงบ้านพักข้าราชการระดับ 5 - 6 สำนักงานพัฒนาชุมชนจังหวัดอุบลราชธานี ตำบลแจระแม อำเภอเมืองอุบลราชธานี จังหวัดอุบลราชธานี</t>
  </si>
  <si>
    <t>ปรับปรุงบ้านพักพัฒนาการจังหวัดราชบุรี สำนักงานพัฒนาชุมชนจังหวัดราชบุรี ตำบลหน้าเมือง อำเภอเมืองราชบุรี จังหวัดราชบุรี</t>
  </si>
  <si>
    <t>สพจ.ราชบุรี</t>
  </si>
  <si>
    <t>ปรับปรุงบ้านพักราชการ ระดับ 1-2 เลขที่ 807/16, 807/17 ศูนย์ศึกษาและพัฒนาชุมชนพิษณุโลก ตำบลวังทอง อำเภอวังทอง จังหวัดพิษณุโลก</t>
  </si>
  <si>
    <t>ปรับปรุงบ้านพักราชการ ระดับ 5 - 6 เลขที่ 807/27 ศูนย์ศึกษาและพัฒนาชุมชนพิษณุโลก ตำบลวังทอง อำเภอวังทอง จังหวัดพิษณุโลก</t>
  </si>
  <si>
    <t>ปรับปรุงบ้านพักพัฒนาการจังหวัดชุมพร สำนักงานพัฒนาชุมชนจังหวัดชุมพร ตำบลท่าตะเภา อำเภอเมืองชุมพร จังหวัดชุมพร</t>
  </si>
  <si>
    <t>สพจ.ชุมพร</t>
  </si>
  <si>
    <t>ปรับปรุงบ้านพักข้าราชการ ระดับ 5-6 (เลขที่ 11, 12, 16, 21, 22, 26) ศูนย์ศึกษาและพัฒนาชุมชนสระบุรี ตำบลทับกวาง อำเภอแก่งคอย จังหวัดสระบุรี</t>
  </si>
  <si>
    <t>ปรับปรุงบ้านพักข้าราชการ ระดับ 9 ศูนย์ศึกษาและพัฒนาชุมชนอุดรธานี 
ตำบลบ้านธาตุ อำเภอเพ็ญ จังหวัดอุดรธานี</t>
  </si>
  <si>
    <t>ปรับปรุงบ้านพักพัฒนาการอำเภอเบตง สำนักงานพัฒนาชุมชนอำเภอเบตง ตำบลเบตง อำเภอเบตง จังหวัดยะลา</t>
  </si>
  <si>
    <t>สพจ.ยะลา</t>
  </si>
  <si>
    <t>ปรับปรุงบ้านพักพัฒนาการจังหวัดแพร่ สำนักงานพัฒนาชุมชนจังหวัดแพร่ 
ตำบลในเวียง อำเภอเมืองแพร่ จังหวัดแพร่</t>
  </si>
  <si>
    <t>สพจ.แพร่</t>
  </si>
  <si>
    <t>ปรับปรุงบ้านพักข้าราชการ สำนักงานพัฒนาชุมชนจังหวัดสตูล ตำบลพิมาน 
อำเภอเมืองสตูล จังหวัดสตูล</t>
  </si>
  <si>
    <t>สพจ.สตูล</t>
  </si>
  <si>
    <t>ปรับปรุงบ้านพักข้าราชการ สำนักงานพัฒนาชุมชนจังหวัดพังงา ตำบลท้ายช้าง อำเภอเมืองพังงา จังหวัดพังงา</t>
  </si>
  <si>
    <t>ปรับปรุงบ้านพักข้าราชการ สำนักงานพัฒนาชุมชนอำเภอตะกั่วป่า ตำบลตะกั่วป่า อำเภอตะกั่วป่า จังหวัดพังงา</t>
  </si>
  <si>
    <t>ปรับปรุงบ้านพักข้าราชการสองชั้น ระดับ 3 - 4 เลขที่ 271 สำนักงานพัฒนาชุมชนอำเภอนครไทย ตำบลนครไทย อำเภอนครไทย จังหวัดพิษณุโลก</t>
  </si>
  <si>
    <t>ปรับปรุงบ้านพักข้าราชการสองชั้น ระดับ 3 - 4 เลขที่ 272 สำนักงานพัฒนาชุมชนอำเภอนครไทย ตำบลนครไทย อำเภอนครไทย จังหวัดพิษณุโลก</t>
  </si>
  <si>
    <t>ปรับปรุงบ้านพักพัฒนาการจังหวัดยโสธร และห้องเก็บพัสดุ สำนักงานพัฒนาชุมชนจังหวัดยโสธร ตำบลในเมือง อำเภอเมืองยโสะร จังหวัดยโสธร</t>
  </si>
  <si>
    <t>ปรับปรุงหอพักเรือนขวัญ วิทยาลัยการพัฒนาชุมชน ตำบลบางละมุง 
อำเภอบางละมุง จังหวัดชลบุรี</t>
  </si>
  <si>
    <t>ก่อสร้างบ้านพักข้าราชการอำนวยการระดับสูง หรือเทียบเท่าพร้อมสิ่งประกอบ สำนักงานพัฒนาชุมชนจังหวัดหนองบัวลำภู ตำบลลำภู อำเภอเมืองหนองบัวลำภู จังหวัดหนองบัวลำภู</t>
  </si>
  <si>
    <t>สพจ.หนองบัวลำภู</t>
  </si>
  <si>
    <t>ก่อสร้างบ้านพักข้าราชการ สำนักงานพัฒนาชุมชนจังหวัดหนองบัวลำภู ตำบลลำภู อำเภอเมืองหนองบัวลำภู จังหวัดหนองบัวลำภู</t>
  </si>
  <si>
    <t>ก่อสร้างบ้านพักพัฒนาการจังหวัดอำนาจเจริญ สำนักงานพัฒนาชุมชนจังหวัดอำนาจเจริญ ตำบลบุ่ง อำเภอเมืองอำนาจเจริญ จังหวัดอำนาจเจริญ</t>
  </si>
  <si>
    <t>สพจ.อำนาจเจริญ</t>
  </si>
  <si>
    <t>ก่อสร้างอาคารเก็บพัสดุ สำนักงานพัฒนาชุมชนจังหวัดอุบลราชธานี ตำบลแจระแม อำเภอเมืองอุบลราชธานี จังหวัดอุบลราชธานี</t>
  </si>
  <si>
    <t>ติดตั้งโคมไฟถนนระบบพลังงานแสงอาทิตย์ ศูนย์ศึกษาและพัฒนาชุมชนพิษณุโลก ตำบลวังทอง อำเภอวังทอง จังหวัดพิษณุโลก</t>
  </si>
  <si>
    <t>ก่อสร้างโรงจอดรถ อาคารหอพักเรือนสาธร ศูนย์ศึกษาและพัฒนาชุมชนนครราชสีมา ตำบลแหลมทอง อำเภอหนองบุญมาก จังหวัดนครราชสีมา</t>
  </si>
  <si>
    <t>ก่อสร้างอาคารบ้านพักเก็บเอกสารและอาคารจอดรถ สำนักงานพัฒนาชุมชนจังหวัดสตูล ตำบลพิมาน อำเภอเมืองสตูล จังหวัดสตูล</t>
  </si>
  <si>
    <t>ขุดเจาะบ่อบาดาล ศูนย์ศึกษาและพัฒนาชุมชนนครนายก ตำบลสาริกา 
อำเภอเมืองนครนายก จังหวัดนครนายก</t>
  </si>
  <si>
    <t>พัฒนาศูนย์เรียนรู้ต้นแบบการพัฒนาคุณภาพชีวิตตามหลักทฤษฎีใหม่ประยุกต์สู่ โคก หนอง นา สุนทรียศาสตร์ ศูนย์ศึกษาและพัฒนาชุมชนนครนายก ตำบลสาริกา อำเภอเมืองนครนายก จังหวัดนครนายก</t>
  </si>
  <si>
    <t>ก่อสร้างรั้วคอนกรีตบล็อกสูง 1.83 เมตร ยาว 58 เมตร บ้านพักราชการสำนักงานพัฒนาชุมชนอำเภอนครไทย ตำบลนครไทย อำเภอนครไทย จังหวัดพิษณุโลก</t>
  </si>
  <si>
    <t>ก่อสร้างถนนคอนกรีตและปรับปรุงระบบระบายน้ำ วิทยาลัยการพัฒนาชุมชน ตำบลบางละมุง อำเภอบางละมุง จังหวัดชลบุรี</t>
  </si>
  <si>
    <t>ติดตั้งตะแกรงกันนก ศูนย์ศึกษาและพัฒนาชุมชนพิษณุโลก ตำบลวังทอง 
อำเภอวังทอง จังหวัดพิษณุโลก</t>
  </si>
  <si>
    <t>ปรับปรุงอาคารศูนย์เรียนรู้และขับเคลื่อนปรัชญาเศรษฐกิจพอเพียง ศูนย์สารภี ตำบลขัวมุง อำเภอสารภี จังหวัดเชียงใหม่</t>
  </si>
  <si>
    <t>ปรับปรุงโรงเรือนผลิตปุ๋ย ศูนย์สารภี ตำบลขัวมุง อำเภอสารภี จังหวัดเชียงใหม่</t>
  </si>
  <si>
    <t>ปรับปรุงรั้วและป้ายสำนักงาน ศูนย์สารภี ตำบลท่าช้าง อำเภอสว่างวีระวงศ์ จังหวัดอุบลราชธานี</t>
  </si>
  <si>
    <t>ปรับปรุงอาคารอำนวยการ วิทยาลัยการพัฒนาชุมชน ตำบลบางละมุง 
อำเภอบางละมุง จังหวัดชลบุรี</t>
  </si>
  <si>
    <t>ปรับปรุงหอพักกาสะลอง 1 ศูนย์ศึกษาและพัฒนาชุมชนนครนายก ตำบลสาริกา อำเภอเมืองนครนายก จังหวัดนครนายก</t>
  </si>
  <si>
    <t>รายละเอียดการใช้จ่ายงบลงทุน ประจำปีงบประมาณ พ.ศ. 2569</t>
  </si>
  <si>
    <t>ราชบุรี</t>
  </si>
  <si>
    <t>รวมทั้งสิ้น 173 รายการ</t>
  </si>
  <si>
    <t>งบประมาณตาม พรบ. 169 รายการ</t>
  </si>
  <si>
    <t>ส่วนกลาง 50 รายการ</t>
  </si>
  <si>
    <t>จังหวัด 102 รายการ</t>
  </si>
  <si>
    <t>ศูนย์ศึกษาและพัฒนาชุมชน 17 รายการ</t>
  </si>
  <si>
    <t>งบกลาง 4 รายการ</t>
  </si>
  <si>
    <t>รายงานผลการเบิกจ่ายเงินกันไว้เบิกเหลื่อมปี ประจำปีงบประมาณ พ.ศ. 2568</t>
  </si>
  <si>
    <t>ส่วนกลาง จำนวน 50 รายการ</t>
  </si>
  <si>
    <t>ศึกษาและพัฒนาองค์ความรู้เพื่อการพัฒนาผลิตภัณฑ์สู่สากล ประจำปี 2568</t>
  </si>
  <si>
    <t xml:space="preserve"> 15 พ.ย.68</t>
  </si>
  <si>
    <t xml:space="preserve">สแกนเนอร์ สำหรับงานเก็บเอกสารระดับศูนย์บริการ แบบที่ 1 </t>
  </si>
  <si>
    <t>จ้างดำเนินโครงการยกระดับงานหัตถกรรมชุมชน "จักสาน" สู่ตลาดสากล ภายใต้โครงการผ้าไทยใส่ให้สนุก ประจำปีงบประมาณ พ.ศ. 2568</t>
  </si>
  <si>
    <t xml:space="preserve"> 26 ก.พ.69</t>
  </si>
  <si>
    <t>โครงการเพิ่มประสิทธิภาพระบบบริหารจัดการข้อมูลความจำเป็นพื้นฐาน (จปฐ.) และข้อมูลพื้นฐานระดับหมู่บ้าน (กชช.2ค.) สู่การขับเคลื่อนการพัฒนาด้วยข้อมูลสารสนเทศชุมชน</t>
  </si>
  <si>
    <t xml:space="preserve"> 26 ก.ค.69</t>
  </si>
  <si>
    <t>ระบบไฟฟ้าผังบริเวณรวม ศูนย์ศึกษาและพัฒนาชุมชนองครักษ์ จังหวัดนครนายก</t>
  </si>
  <si>
    <t>ผลิตสื่อสร้างการรับรู้ชุมชนท่องเที่ยว</t>
  </si>
  <si>
    <t xml:space="preserve"> 13 ธ.ค.68</t>
  </si>
  <si>
    <t>โครงการเพิ่มประสิทธิภาพการบริหารจัดการข้อมูลขนาดใหญ่ด้วยการประยุกต์ใช้เทคโนโลยีปัญญาประดิษฐ์เพื่อพัฒนาคุณภาพชีวิตอย่างยั่งยืน</t>
  </si>
  <si>
    <t xml:space="preserve"> 28 เม.ย.69</t>
  </si>
  <si>
    <t>นักออกแบบผ้าไทยใส่ให้สนุกรุ่นใหม่ 2568 (Young Designer 2025)</t>
  </si>
  <si>
    <t>ก่อสร้างอาคารอเนกประสงค์ (ส่วนที่ทำไม่เร็จ) ศูนย์ศึกษาและพัฒนาชุมชนองครักษ์ จังหวัดนครนายก</t>
  </si>
  <si>
    <t>พัฒนาต่อยอดภูมิปัญญาผลิตภัณฑ์ Young OTOP สู่สากล</t>
  </si>
  <si>
    <t xml:space="preserve"> 27 พ.ย.68</t>
  </si>
  <si>
    <t>จัดประกวดผ้าลายพระราชทานและงานหัตถกรรม ระดับภาค และรอบรองชนะเลิศระดับประเทศ (Semi Final)</t>
  </si>
  <si>
    <t xml:space="preserve"> 3 พ.ย.68</t>
  </si>
  <si>
    <t>การใช้นวัตกรรมสร้างสรรค์เพื่อการพัฒนาผลิตภัณฑ์สู่แฟชั่น แห่งความยั่งยืน (Future Fashion 2025)</t>
  </si>
  <si>
    <t xml:space="preserve"> 26 ต.ค.68</t>
  </si>
  <si>
    <t>ตลาดอะเมซิ่ง ของกินของใช้ ของดีทั่วไทย</t>
  </si>
  <si>
    <t xml:space="preserve"> 10 ม.ค.69</t>
  </si>
  <si>
    <t>ก่อสร้างศูนย์ส่งเสริม พัฒนา และยกระดับเศรษฐกิจฐานรากด้วยโมเดลเศรษฐกิจใหม่ (ก่อสร้างกลุ่มอาคารผลิตปุ๋ย)</t>
  </si>
  <si>
    <t>ประชุมเชิงปฏิบัติการพัฒนาศักยภาพคณะกรรมการบริหารจัดการชุมชนด้านการประชาสัมพันธ์ผ่านช่องทางออนไลน์</t>
  </si>
  <si>
    <t>ประกวดและเผยแพร่ผลการดำเนินงานเครือข่ายองค์ความรู้ (Knowledge - Based OTOP : KBO) จังหวัด</t>
  </si>
  <si>
    <t xml:space="preserve"> 24 พ.ย.68</t>
  </si>
  <si>
    <t>การ Coaching ผ้าลายพระราชทานและรับสมัครการประกวดผ้าลายพระราชทานและงานหัตถกรรม</t>
  </si>
  <si>
    <t xml:space="preserve"> 21 ต.ค.68</t>
  </si>
  <si>
    <t xml:space="preserve">โคก หนอง นา พื้นที่ 3 ไร่ สัดส่วนพื้นที่ 2:3 ศูนย์ศึกษาและพัฒนาชุมชนองครักษ์ จังหวัดนครนายก </t>
  </si>
  <si>
    <t>พัฒนารูปแบบชุมชนภูมิปัญญาเพื่อพัฒนาผลิตภัณฑ์</t>
  </si>
  <si>
    <t>ป้อมยาม ศูนย์ศึกษาและพัฒนาชุมชนองครักษ์ จังหวัดนครนายก</t>
  </si>
  <si>
    <t>จัดทำรายงานคุณภาพชีวิตของคนไทย จากข้อมูลความจำเป็นพื้นฐาน (จปฐ.) ปี 2568</t>
  </si>
  <si>
    <t xml:space="preserve"> 28 ธ.ค.68</t>
  </si>
  <si>
    <t>เที่ยวสุขใจไปอัมพวา</t>
  </si>
  <si>
    <t xml:space="preserve"> 24 ธ.ค.68</t>
  </si>
  <si>
    <t xml:space="preserve">ซื้อวัสดุสำนักงาน </t>
  </si>
  <si>
    <t xml:space="preserve"> 3 ต.ค.68</t>
  </si>
  <si>
    <t>การจัดทำสารสนเทศตำบลต้นแบบเพื่อพัฒนาคุณภาพชีวิต ประจำปีงบประมาณ พ.ศ. 2568</t>
  </si>
  <si>
    <t xml:space="preserve"> 12 ต.ค.68</t>
  </si>
  <si>
    <t>พัฒนาชุมชนดิจิทัล 4.0 ประจำปี 2568</t>
  </si>
  <si>
    <t xml:space="preserve"> 8 ธ.ค.68</t>
  </si>
  <si>
    <t>เพิ่มศักยภาพระบบบริหารจัดการข้อมูลกลางเพื่อการพัฒนาชุมชน ปีงบประมาณ พ.ศ. 2568</t>
  </si>
  <si>
    <t xml:space="preserve"> 27 ก.ย.68</t>
  </si>
  <si>
    <t>ระบบประปาผังบริเวณรวม ศูนย์ศึกษาและพัฒนาชุมชนองครักษ์ จังหวัดนครนายก</t>
  </si>
  <si>
    <t>จ้างทำเอกสารฝึกภาคสนาม โครงการข้าราชการที่อยู่ระหว่างทดลองปฏิบัติราชการ หลักสูตรพัฒนากรก่อนประจำการ รุ่นที่ 132</t>
  </si>
  <si>
    <t xml:space="preserve"> 26 ธ.ค.68</t>
  </si>
  <si>
    <t>ค่าบำรุงรักษาระบบตรวจสอบสิทธิ์ผู้ใช้งานอินเทอร์เน็ต</t>
  </si>
  <si>
    <t xml:space="preserve"> 4 ม.ค.69</t>
  </si>
  <si>
    <t>บำรุงรักษาอุปกรณ์รักษาความปลอดภัยระบบเครือข่าย</t>
  </si>
  <si>
    <t>จัดทำสื่อประชาสัมพันธ์ผู้นำการเปลี่ยนแปลง</t>
  </si>
  <si>
    <t xml:space="preserve"> 22 ต.ค.68</t>
  </si>
  <si>
    <t>ระบบสนับสนุนศูนย์ควบคุมระบบคอมพิวเตอร์ (Server and Control Room)</t>
  </si>
  <si>
    <t>จัดซื้อวัสดุสำนักงาน และวัสดุคอมพิวเตอร์</t>
  </si>
  <si>
    <t>จ้างพิมพ์ประกาศนียบัตร พร้อมปก โครงการข้าราชการที่อยู่ระหว่างทดลองปฏิบัติราชการ หลักสูตรพัฒนากรก่อนประจำการ รุ่นที่ 132</t>
  </si>
  <si>
    <t xml:space="preserve"> 28 ต.ค.68</t>
  </si>
  <si>
    <t>ค่าซักฟอกเครื่องนอน</t>
  </si>
  <si>
    <t xml:space="preserve"> 22 ก.ย.68</t>
  </si>
  <si>
    <t>พัฒนาผลิตภัณฑ์ OTOP Premium สู่สากล ประเภทอาหาร ประเภทเครื่องดื่ม และประเภทสมุนไพรที่ไม่ใช่อาหาร</t>
  </si>
  <si>
    <t xml:space="preserve"> 17 ต.ค.68</t>
  </si>
  <si>
    <t xml:space="preserve">ซื้อวัสดุงานบ้านงานครัว </t>
  </si>
  <si>
    <t xml:space="preserve">ซื้อวัสดุงานช่าง </t>
  </si>
  <si>
    <t>จ้างซ่อมบำรุงรถยนต์ราชการ หมายเลขทะเบียน 5 กม 6601 กทม.</t>
  </si>
  <si>
    <t xml:space="preserve"> 6 ต.ค.68</t>
  </si>
  <si>
    <t>ค่าซ่อมแซมครุภัณฑ์</t>
  </si>
  <si>
    <t xml:space="preserve"> 2 ต.ค.68</t>
  </si>
  <si>
    <t>จ้างดำเนินโครงการก้าวสู่ปีที่ 64 กรมการพัฒนาชุมชน ขับเคลื่อนอย่างสร้างสรรค์ พัฒนาอย่างยั่งยืน</t>
  </si>
  <si>
    <t xml:space="preserve"> 5 ต.ค.68</t>
  </si>
  <si>
    <t xml:space="preserve"> 1 ต.ค.68</t>
  </si>
  <si>
    <t>เช่าวางเครื่องคอมพิวเตอร์แม่ข่ายพร้อมระบบเชื่อมโยงอุปกรณ์การจัดเก็บและประมวลผลข้อมูลความจำเป็นพื้นฐาน (จปฐ.) และข้อมูลพื้นฐานระดับหมู่บ้าน (กชช. 2ค)</t>
  </si>
  <si>
    <t>เพิ่มประสิทธิภาพและมาตรฐานด้านการวิจัยและนวัตกรรมงานพัฒนาชุมชน</t>
  </si>
  <si>
    <t xml:space="preserve"> 13 ต.ค.68</t>
  </si>
  <si>
    <t>การประกวดองค์ความรู้และทักษะในงานพัฒนาชุมชน (CD KM Award)</t>
  </si>
  <si>
    <t xml:space="preserve"> 6 พ.ย.68</t>
  </si>
  <si>
    <t xml:space="preserve"> 7 ม.ค.69</t>
  </si>
  <si>
    <t xml:space="preserve"> 28 พ.ย.68</t>
  </si>
  <si>
    <t xml:space="preserve"> 22 พ.ย.68</t>
  </si>
  <si>
    <t xml:space="preserve"> 23 พ.ย.68</t>
  </si>
  <si>
    <t xml:space="preserve"> 2 ธ.ค.68</t>
  </si>
  <si>
    <t xml:space="preserve"> 9 พ.ย.68</t>
  </si>
  <si>
    <t xml:space="preserve"> 31 ต.ค.68</t>
  </si>
  <si>
    <t xml:space="preserve"> 18 พ.ย.68</t>
  </si>
  <si>
    <t xml:space="preserve"> 14 ต.ค.68</t>
  </si>
  <si>
    <t xml:space="preserve"> 4 ธ.ค.68</t>
  </si>
  <si>
    <t xml:space="preserve"> 25 ต.ค.68</t>
  </si>
  <si>
    <t xml:space="preserve"> 8 ต.ค.68</t>
  </si>
  <si>
    <t xml:space="preserve"> 17 พ.ย.68</t>
  </si>
  <si>
    <t xml:space="preserve"> 14 ธ.ค.68</t>
  </si>
  <si>
    <t xml:space="preserve"> 23 ก.ย.68</t>
  </si>
  <si>
    <t xml:space="preserve"> 24 ต.ค.68</t>
  </si>
  <si>
    <t xml:space="preserve"> 30 ต.ค.68</t>
  </si>
  <si>
    <t xml:space="preserve"> 20 ต.ค.68</t>
  </si>
  <si>
    <t xml:space="preserve"> 23 ธ.ค.68</t>
  </si>
  <si>
    <t xml:space="preserve"> 24 พ.ค.69</t>
  </si>
  <si>
    <t xml:space="preserve"> 4 เม.ย.69</t>
  </si>
  <si>
    <t xml:space="preserve"> 27 ต.ค.68</t>
  </si>
  <si>
    <t>ส่วนกลาง 19 รายการ</t>
  </si>
  <si>
    <t>สถาบันการพัฒนาชุมชน 2 รายการ</t>
  </si>
  <si>
    <t>ศูนย์ศึกษาและพัฒนาชุมชน 14 รายการ</t>
  </si>
  <si>
    <t>สถาบันการพัฒนาชุมชน</t>
  </si>
  <si>
    <t xml:space="preserve"> 10 มี.ค.69</t>
  </si>
  <si>
    <t xml:space="preserve"> 30 พ.ย.68</t>
  </si>
  <si>
    <t xml:space="preserve"> 29 ต.ค.68</t>
  </si>
  <si>
    <t xml:space="preserve"> 3 พ.ค.69</t>
  </si>
  <si>
    <t>ค่าใช้จ่ายตามโครงการอันเนื่องมาจากพระราชดำริ โครงการต่อยอดจากโครงการปรับปรุงคลองผันน้ำร่องสักและโครงการก่อสร้างฝายร่องขุย พร้อมระบบส่งน้ำอันเนื่องมาจากพระราชดำริ ตำบลบ้านปิน อำเภอดอกคำใต้ จังหวัดพะเยา</t>
  </si>
  <si>
    <t>คงเหลือโอนกลับส่วนกลาง</t>
  </si>
  <si>
    <t>คงเหลือรับจัดสรร</t>
  </si>
  <si>
    <t>ผลการใช้จ่าย</t>
  </si>
  <si>
    <t>โอนกลับส่วนกลาง</t>
  </si>
  <si>
    <t>ปรับปรุงบ้านพักข้าราชการ B1, B2, B3, B4 วิทยาลัยการพัฒนาชุมชน ตำบลบางละมุง อำเภอบางละมุง จังหวัดชลบุรี</t>
  </si>
  <si>
    <t>PO ซ้ำ</t>
  </si>
  <si>
    <t>รั้ว พร้อมประตูเข้าออก และป้ายศูนย์ศึกษาและพัฒนาชุมชนองครักษ์ จังหวัดนครนายก</t>
  </si>
  <si>
    <t>จัดทำรายงานหมู่บ้านชนบทไทย จากข้อมูลพื้นฐานระดับหมู่บ้าน (กชช. 2ค) ปี 2568</t>
  </si>
  <si>
    <t>จัดนิทรรศการ และเผยแพร่การดำเนินงานโครงการอนุรักษ์พันธุกรรมพืชอันเนื่องมาจากพระราชดำริ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</si>
  <si>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จังหวัด 39 จังหวัด 102 รายการ</t>
  </si>
  <si>
    <t>ถนนคนเดินเที่ยวเพลินช้อปผลิตภัณฑ์ชุมชน ชิมผลไม้เมืองนนท์</t>
  </si>
  <si>
    <t>สพจ.นนทบุรี</t>
  </si>
  <si>
    <t>ส่งเสริมและพัฒนาหมู่บ้าน/ชุมชนท่องเที่ยวสู่ความยั่งยืน</t>
  </si>
  <si>
    <t>ส่งเสริมช่องทางการตลาดเครือข่ายเกษตรปลอดภัย</t>
  </si>
  <si>
    <t xml:space="preserve"> 29 ก.ย.68</t>
  </si>
  <si>
    <t>ปรับปรุงห้องทำงานสำนักงานพัฒนาชุมชนอำเภออุทัย จังหวัดพระนครศรีอยุธยา</t>
  </si>
  <si>
    <t>สพจ.พระนครศรีอยุธยา</t>
  </si>
  <si>
    <t>ยกระดับมูลค่าสินค้าผลิตภัณฑ์ชุมชน ด้วยกลยุทธ์การตลาดเชิงธุรกิจที่ทันสมัย (อ่างทอง)</t>
  </si>
  <si>
    <t>สพจ.อ่างทอง</t>
  </si>
  <si>
    <t xml:space="preserve"> 26 ก.ย.68</t>
  </si>
  <si>
    <t>สพจ.สระบุรี</t>
  </si>
  <si>
    <t>โรงเก็บพัสดุ ขนาด 65 ตารางเมตร (ฐานรากไม่ตอกเสาเข็ม) บ้านพักพัฒนาการจังหวัดสระบุรี อำเภอเมืองสระบุรี จังหวัดสระบุรี</t>
  </si>
  <si>
    <t xml:space="preserve"> 19 ก.ย.68</t>
  </si>
  <si>
    <t>สพจ.ชลบุรี</t>
  </si>
  <si>
    <t>ครุภัณฑ์สำนักงาน ปรับปรุงสำนักงานพัฒนาชุมชนอำเภอบางละุมง จังหวัดชลบุรี</t>
  </si>
  <si>
    <t>ครุภัณฑ์สำนักงาน ปรับปรุงสำนักงานพัฒนาชุมชนอำเภอหนองใหญ่ จังหวัดชลบุรี</t>
  </si>
  <si>
    <t>ปรับปรุงสำนักงานพัฒนาชุมชนจังหวัดจันทบุรี</t>
  </si>
  <si>
    <t>สพจ.จันทบุรี</t>
  </si>
  <si>
    <t>ปรับปรุงสำนักงานพัฒนาชุมชนจังหวัดฉะเชิงเทรา</t>
  </si>
  <si>
    <t>สพจ.ฉะเชิงเทรา</t>
  </si>
  <si>
    <t>ครุภัณฑ์สำนักงาน ปรับปรุงสำนักงานพัฒนาชุมชนจังหวัดปราจีนบุรี</t>
  </si>
  <si>
    <t>สพจ.ปราจีนบุรี</t>
  </si>
  <si>
    <t>รายการงบประจำ-งบดำเนินงาน จ้างเหมาจัดแสดงและจำหน่ายผลิตภัณฑ์ชุมชน OTOP กิจกรรม Road Show OTOP : Connecting Local &amp; Global ด้วยวิธีประกวดราคาอิเล็กทรอนิกส์ (e-bidding)</t>
  </si>
  <si>
    <t>สพจ.นครราชสีมา</t>
  </si>
  <si>
    <t>งานปรับปรุงพื้นที่ ตามแบบมาตรฐาน โคก หนอง นา ขนาด 3 ไร่ สำนักงานพัฒนาชุมชนอำเภอปักธงชัย ตำบลเมืองปัก อำเภอปักธงชัย จังหวัดนครราชสีมา</t>
  </si>
  <si>
    <t xml:space="preserve"> 16 ต.ค.68</t>
  </si>
  <si>
    <t>ปรับปรุงสำนักงานพัฒนาชุมชนอำเภอโนนดินแดง จังหวัดบุรีรัมย์</t>
  </si>
  <si>
    <t>ครุภัณฑ์สำนักงาน ปรับปรุงสำนักงานพัฒนาชุมชนจังหวัดศรีสะเกษ</t>
  </si>
  <si>
    <t>สพจ.ศรีสะเกษ</t>
  </si>
  <si>
    <t>ปรับปรุงสำนักงานพัฒนาชุมชนจังหวัดศรีสะเกษ</t>
  </si>
  <si>
    <t>ปรับปรุงสำนักงานพัฒนาชุมชนอำเภอวารินชำราบ จังหวัดอุบลราชธานี</t>
  </si>
  <si>
    <t>สพจ.ขอนแก่น</t>
  </si>
  <si>
    <t>ปรับปรุงสำนักงานพัฒนาชุมชนอำเภอภูเวียง จังหวัดขอนแก่น</t>
  </si>
  <si>
    <t>ปรับปรุงสำนักงานพัฒนาชุมชนอำเภอนาแห้ว จังหวัดเลย</t>
  </si>
  <si>
    <t>สพจ.เลย</t>
  </si>
  <si>
    <t>ต่อเติมผนังกั้นห้องสำนักงานพัฒนาชุมชนอำเภอกุดรัง จังหวัดมหาสารคาม</t>
  </si>
  <si>
    <t>ครุภัณฑ์สำนักงาน ปรับปรุงสำนักงานพัฒนาชุมชนจังหวัดร้อยเอ็ด</t>
  </si>
  <si>
    <t>สพจ.ร้อยเอ็ด</t>
  </si>
  <si>
    <t>โรงจอดรถบ้านพักข้าราชการ สำนักงานพัฒนาชุมชนจังหวัดสกลนคร</t>
  </si>
  <si>
    <t>สพจ.สกลนคร</t>
  </si>
  <si>
    <t>ปรับปรุงสำนักงานพัฒนาชุมชนอำเภอนาแก จังหวัดนครพนม</t>
  </si>
  <si>
    <t>สพจ.นครพนม</t>
  </si>
  <si>
    <t>ครุภัณฑ์สำนักงาน ปรับปรุงสำนักงานพัฒนาชุมชนจังหวัดนครพนม</t>
  </si>
  <si>
    <t xml:space="preserve"> 7 ต.ค.68</t>
  </si>
  <si>
    <t>ปรับปรุงสำนักงานอำเภอสันป่าตอง</t>
  </si>
  <si>
    <t>กันเงินค่าวัสดุสำนักงานพัฒนาชุมชนจังหวัดเชียงใหม่</t>
  </si>
  <si>
    <t>ครุภัณฑ์สำนักงาน ปรับปรุงสำนักงานพัฒนาชุมชนอำเภอเมืองเชียงใหม่ จังหวัดเชียงใหม่</t>
  </si>
  <si>
    <t>ครุภัณฑ์สำนักงาน ปรับปรุงสำนักงานพัฒนาชุมชนอำเภอเวียงแหง จังหวัดเชียงใหม่</t>
  </si>
  <si>
    <t>ครุภัณฑ์ไฟฟ้าและวิทยุ ปรับปรุงระบบเครื่องเสียงห้องประชุมสำนักงานพัฒนาชุมชนจังหวัดเชียงใหม่</t>
  </si>
  <si>
    <t>ยกระดับผลิตภัณฑ์พื้นถิ่นผ้าย้อมครั่งลำปาง เพื่อสร้างเอกลักษณ์ของเมืองลำปาง</t>
  </si>
  <si>
    <t>ยกระดับผ้าทอแพร่ครบวงจรสู่ระดับสากลกิจกรรมจัดแสดงและจำหน่ายผลิตภัณฑ์ผ้าและ OTOP จังหวัดแพร่</t>
  </si>
  <si>
    <t>รพัฒนาเยาวชนสู่ความเป็นเลิศผู้ประกอบการด้านอาหาร</t>
  </si>
  <si>
    <t xml:space="preserve"> 29 ก.ค.68</t>
  </si>
  <si>
    <t>ยกระดับผ้าทอแพร่ครบวงจรสู่ระดับสากล</t>
  </si>
  <si>
    <t xml:space="preserve"> 24 ก.ย.68</t>
  </si>
  <si>
    <t>ค่าจ้างเหมาบริการ</t>
  </si>
  <si>
    <t>ค่าวัสดุสำนักงาน</t>
  </si>
  <si>
    <t>สพจ.น่าน</t>
  </si>
  <si>
    <t>ค่าวัสดุคอมพิวเตอร์</t>
  </si>
  <si>
    <t>ครุภัณฑ์สำนักงาน ปรับปรุงสำนักงานพัฒนาชุมชนอำเภอสองแคว จังหวัดน่าน</t>
  </si>
  <si>
    <t>สพจ.พะเยา</t>
  </si>
  <si>
    <t>ติดตั้งระบบไฟฟ้า สำนักงานพัฒนาชุมชนจังหวัดกำแพงเพชร</t>
  </si>
  <si>
    <t>สพจ.กำแพงเพชร</t>
  </si>
  <si>
    <t>ครุภัณฑ์สำนักงาน ปรับปรุงสำนักงานพัฒนาชุมชนจังหวัดกำแพงเพชร</t>
  </si>
  <si>
    <t>มหกรรม ช้อป ชิม ชม ของดี OTOP TAK</t>
  </si>
  <si>
    <t>สพจ.ตาก</t>
  </si>
  <si>
    <t>ครุภัณฑ์สำนักงาน ปรับปรุงสำนักงานพัฒนาชุมชนจังหวัดสุพรรณบุรี</t>
  </si>
  <si>
    <t>ปรับปรุงสำนักงานพัฒนาชุมชนจังหวัดสุพรรณบุรี</t>
  </si>
  <si>
    <t>ส่งเสริมการพัฒนาธุรกิจของกลุ่มผู้ผลิต ผู้ประกอบการ และเครือข่ายเกษตรปลอดภัย สู่ผู้ประกอบการชุมชน</t>
  </si>
  <si>
    <t>สพจ.นครปฐม</t>
  </si>
  <si>
    <t>ส่งเสริมการสร้างรายได้จากกิจการอาหารปลอดภัย</t>
  </si>
  <si>
    <t>ค่าจ้างเหมารถบัสปรับอากาศ</t>
  </si>
  <si>
    <t>สพจ.สมุทรสาคร</t>
  </si>
  <si>
    <t>สพจ.ประจวบคีรีขันธ์</t>
  </si>
  <si>
    <t xml:space="preserve"> 12 ก.ย.68</t>
  </si>
  <si>
    <t xml:space="preserve"> 18 ก.ย.68</t>
  </si>
  <si>
    <t>ปรับปรุงสำนักงานพัฒนาชุมชนจังหวัดประจวบคีรีขันธ์</t>
  </si>
  <si>
    <t>ครุภัณฑ์สำนักงาน ปรับปรุงสำนักงานพัฒนาชุมชนจังหวัดประจวบคีรีขันธ์</t>
  </si>
  <si>
    <t xml:space="preserve"> 16 ธ.ค.67</t>
  </si>
  <si>
    <t>สพจ.กระบี่</t>
  </si>
  <si>
    <t>ปรับปรุงบ้านพักเจ้าหน้าที่ สำนักงานพัฒนาชุมชนอำเภอเหนือคลอง จังหวัดกระบี่</t>
  </si>
  <si>
    <t>ปรับปรุงบ้านพักข้าราชการ เลขที่ 110/22 ถนนนริศร ตำบลตลาดใหญ่ อำเภอเมืองภูเก็ต จังหวัดภูเก็ต</t>
  </si>
  <si>
    <t>สพจ.ภูเก็ต</t>
  </si>
  <si>
    <t>จ้างล้างเครื่องปรับอากาศ 13เครื่อง ใบสั่งจ่าง 88/2568 ลว 30 กันยายน 2568</t>
  </si>
  <si>
    <t>สพจ.สุราษฎร์ธานี</t>
  </si>
  <si>
    <t>ซ่อมรถยนต์ อ.คีรีรัฐนิคม</t>
  </si>
  <si>
    <t>ซ่อมรถยนต์ อ.ดอนสัก ใบสั่งจ้าง 57/2568 ลว 30 กันยายน 2568</t>
  </si>
  <si>
    <t>ซื้อวัสดุสำนักงาน สพจ. ใบสั่งซื้อ 57/2568 ลว 30 กันยายน 2568</t>
  </si>
  <si>
    <t xml:space="preserve">วัสดุงานบ้านงานครัว สพจ. ใบสั่งซื้อ 58/2568 ลว 30 กันยายน 2568 </t>
  </si>
  <si>
    <t>ซื้อวัสดุสำนักงาน(กระดาษ A4) สพจ ใบสั่งซื้อ 56/2568 ลว 30 กันยายน 2568</t>
  </si>
  <si>
    <t>ซื้อเครื่องปรับอากาศ จำนวน 2 เครื่อง สพอ ดอนสัก ใบสั่งซื้อ 80/2568 ลว 30 กันยายน 2568</t>
  </si>
  <si>
    <t>ซื้อเครื่องปรับอากาศ จำนวน 1 เครื่อง สพอ บ้านตาขุน ใบสั่งซื้อ 47/2568 ลว 30 กันยายน 2568</t>
  </si>
  <si>
    <t>ปรับปรุงบ้านพักสำนักงานพัฒนาชุมชนอำเภอหนองเคียนซา จังหวัดสุราษฎร์ธานี</t>
  </si>
  <si>
    <t>ปรับปรุงห้องทำงานพัฒนาการจังหวัดสงขลา สำนักงานพัฒนาชุมชนจังหวัดสงขลา</t>
  </si>
  <si>
    <t>สพจ.สงขลา</t>
  </si>
  <si>
    <t>ปรับปรุงสำนักงานพัฒนาชุมชนจังหวัดสงขลา</t>
  </si>
  <si>
    <t>ปรับปรุงห้องประชุมสำนักงานพัฒนาชุมชนจังหวัดสงขลา</t>
  </si>
  <si>
    <t>ครุภัณฑ์สำนักงาน ปรับปรุงสำนักงานพัฒนาชุมชนอำเภอจะนะ จังหวัดสงขลา</t>
  </si>
  <si>
    <t>ปรับปรุงบ้านพักข้าราชการ สำนักงานพัฒนาชุมชนจังหวัดสตูล</t>
  </si>
  <si>
    <t>ปรับปรุงสำนักงานพัฒนาชุมชนอำเภอห้วยยอด จังหวัดตรัง</t>
  </si>
  <si>
    <t>สพจ.ตรัง</t>
  </si>
  <si>
    <t xml:space="preserve"> 25 ก.ย.68</t>
  </si>
  <si>
    <t>สพจ.พัทลุง</t>
  </si>
  <si>
    <t>ค่าน้ำมัน</t>
  </si>
  <si>
    <t>ก่อสร้างห้องน้ำรวม ชาย - หญิง บ้านพักข้าราชการพัฒนาชุมชนจังหวัดพัทลุง</t>
  </si>
  <si>
    <t>ก่อสร้างห้องเก็บของ - โรงรถ บ้านพักข้าราชการพัฒนาชุมชนจังหวัดพัทลุง</t>
  </si>
  <si>
    <t>ครุภํณฑ์สำนักงาน ปรับปรุงสำนักงานพัฒนาชุมชนอำเภอสุไหงโกลก จังหวัดนราธิวาส</t>
  </si>
  <si>
    <t>สพจ.นราธิวาส</t>
  </si>
  <si>
    <t>ปรับปรุงสำนักงานพัฒนาชุมชนสุไหงโกลก จังหวัดนราธิวาส</t>
  </si>
  <si>
    <t>บิ้วอินตู้เก็บเอกสาร สำนักงานพัฒนาชุมชนอำเภอศรีสาคร จังหวัดนราธิวาส</t>
  </si>
  <si>
    <t xml:space="preserve"> 19 ต.ค.68</t>
  </si>
  <si>
    <t xml:space="preserve"> 21 ก.ย.68</t>
  </si>
  <si>
    <t>สพจ.บึงกาฬ</t>
  </si>
  <si>
    <t xml:space="preserve"> 6 ก.ย.68</t>
  </si>
  <si>
    <t>ศูนย์ศึกษาและพัฒนาชุมชน 
จำนวน 6 แห่ง 17 รายการ</t>
  </si>
  <si>
    <t>ก่อสร้างป้อมยาม ศูนย์ศึกษาและพัฒนาชุมชนสระบุรี จังหวัดสระบุรี</t>
  </si>
  <si>
    <t>ค่าซ่อมแซมสิ่งก่อสร้าง</t>
  </si>
  <si>
    <t>ติดตั้งตะแกรงและหนามไล่นกอาคารอำนวยการ ศูนย์ศึกษาและพัฒนาชุมชนชลบุรี</t>
  </si>
  <si>
    <t>ปรับปรุงรางระบายน้ำฝนอาคารโรงอาหาร ศูนย์ศึกษาและพัฒนาชุมชนชลบุรี</t>
  </si>
  <si>
    <t>ศูนย์เรียนรู้ พัฒนา และยกระดับเศรษฐกิจฐานรากด้วยโมเดลเศรษฐกิจใหม่ ศูนย์ศึกษาและพัฒนาชุมชนอุดรธานี ตำบลบ้านธาตุ อำเภอเพ็ญ จังหวัดอุดรธานี</t>
  </si>
  <si>
    <t>ติดตั้งและวางท่อขยายเขตประปาเข้าบ่อพักส่วนกลางและบ้านพักข้าราชการ</t>
  </si>
  <si>
    <t xml:space="preserve"> 22 มี.ค.69</t>
  </si>
  <si>
    <t>ติดตั้งและวางท่อขยายเขตประปาเข้าบ่อพักส่วนกลางภายในศูนย์ศึกษาและพัฒนาชุมชนอุดรธานี จังหวัดอุดรธานี</t>
  </si>
  <si>
    <t>ครุภัณฑ์สำหรับก่อสร้างศูนย์เรียนรู้ พัฒนา และยกระดับเศรษฐกิจฐานรากด้วยโมเดลเศรษฐกิจใหม่</t>
  </si>
  <si>
    <t>ปรับปรุงบ้านพักรับรอง (บ้านระดับ 9) ศูนย์ศึกษาและพัฒนาชุมชนพิษณุโลก จังหวัดพิษณุโลก</t>
  </si>
  <si>
    <t xml:space="preserve"> 21 พ.ย.68</t>
  </si>
  <si>
    <t>ก่อสร้างถนนคอนกรีตเสริมเหล็ก ทางเข้า - ออก ขนาดกว้าง 5 ม. ยาว 48.5 ม. ศพช.พิษณุโลก</t>
  </si>
  <si>
    <t>ครุภัณฑ์สำนักงาน ศูนย์ศึกษาและพัฒนาชุมชนพิษณุโลก</t>
  </si>
  <si>
    <t>ครุภัณฑ์สำหรับก่อสร้างศูนย์เรียนรู้ พัฒนา และยกระดับเศรษฐกิจฐานรากด้</t>
  </si>
  <si>
    <t>ปรับปรุงบ้านพักข้าราชการ เลขที่ 78/14 ศูนย์ศึกษาและพัฒนาชุมชนยะลา</t>
  </si>
  <si>
    <t>ก่อสร้างศูนย์เรียนรู้ พัฒนา และยกระดับเศรษฐกิจฐานรากด้วยโมเดลเศรษฐกิ</t>
  </si>
  <si>
    <t xml:space="preserve">โครงการสร้างอัตลักษณ์เมือง (DNA) และ Marketing ภายใต้ 5 Must (Visit, Eat,Shop,Mu,Rest) </t>
  </si>
  <si>
    <t xml:space="preserve">โครงการศึกษาและพัฒนาองค์ความรู้ผ้าย้อมคราม เพื่อการพัฒนาผลิตภัณฑ์สู่สากล 2568 (Kraam International symposium </t>
  </si>
  <si>
    <t>ค่าซ่อมแซมครุภัณฑ์ (ยกเลิก PO ซ้ำ)</t>
  </si>
  <si>
    <t>โอนเปลี่ยนแปลง
ระหว่างปี</t>
  </si>
  <si>
    <t>งบประมาณถือจ่าย
หลังโอนเปลี่ยนแปลง</t>
  </si>
  <si>
    <t xml:space="preserve">                                                                  ไตรมาสที่ 1</t>
  </si>
  <si>
    <t>ภาพรวม                                             ร้อยละ 33/ ร้อยละ 38</t>
  </si>
  <si>
    <t>ร้อยละ 55/ ร้อยละ 61</t>
  </si>
  <si>
    <t>รายจ่ายประจำ                                     ร้อยละ 37/ ร้อยละ 38</t>
  </si>
  <si>
    <t>ร้อยละ 60/ ร้อยละ 61</t>
  </si>
  <si>
    <t>รายจ่ายลงทุน                                      ร้อยละ 20/ ร้อยละ 36</t>
  </si>
  <si>
    <t>ร้อยละ 38/ ร้อยละ 59</t>
  </si>
  <si>
    <t>ข้อมูลวันที่ 12 ธันวาคม 2568</t>
  </si>
  <si>
    <t>ข้อมูลสะสมตั้งแต่วันที่ 1 ตุลาคม 2568  ถึงวันที่ 15 ธันวาคม 2568</t>
  </si>
  <si>
    <t>โครงการการนำเสนอผลงาน "AI Smart Village Solver" ในการแข่งขันระดับ Asia Pacific ICT Alliance Awards (APICTA) 2025 ณ เมืองเกาสง สาธารณรัฐจีน (ไต้หวัน) (ศสท.)</t>
  </si>
  <si>
    <t>ข้อมูลสะสมตั้งแต่วันที่ 1 ตุลาคม 2568 ถึงวันที่ 15 ธันวาคม 2568</t>
  </si>
  <si>
    <t>ข้อมูล ณ วันที่ 15 ธันวาคม 2568</t>
  </si>
  <si>
    <t xml:space="preserve"> 17 ก.พ.69</t>
  </si>
  <si>
    <t xml:space="preserve"> 23 เม.ย.69</t>
  </si>
  <si>
    <t xml:space="preserve">ข้อมูลสะสมตั้งแต่วันที่ 1 ตุลาคม 2568 ถึงวันที่ 15 ธันวาคม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</si>
</sst>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01041E]d\ mmm\ yy;@"/>
    <numFmt numFmtId="167" formatCode="_-* #,##0.000_-;\-* #,##0.000_-;_-* &quot;-&quot;??_-;_-@_-"/>
    <numFmt numFmtId="168" formatCode="#,##0.000"/>
    <numFmt numFmtId="169" formatCode="_-* #,##0_-;\-* #,##0_-;_-* &quot;-&quot;??_-;_-@_-"/>
  </numFmts>
  <fonts count="187">
    <font>
      <sz val="1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sz val="10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4"/>
      <name val="AngsanaUPC"/>
      <family val="1"/>
      <charset val="222"/>
    </font>
    <font>
      <b/>
      <sz val="8"/>
      <color indexed="8"/>
      <name val="Helv"/>
    </font>
    <font>
      <sz val="11"/>
      <name val="Book Antiqua"/>
      <family val="1"/>
    </font>
    <font>
      <sz val="14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name val="Cordia New"/>
      <family val="2"/>
    </font>
    <font>
      <sz val="18"/>
      <color theme="1"/>
      <name val="TH SarabunPSK"/>
      <family val="2"/>
    </font>
    <font>
      <sz val="10"/>
      <name val="TH SarabunPSK"/>
      <family val="2"/>
    </font>
    <font>
      <b/>
      <sz val="16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name val="Arial"/>
      <family val="2"/>
    </font>
    <font>
      <sz val="16"/>
      <color theme="0"/>
      <name val="TH SarabunPSK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hulabhorn Likit Text Light"/>
      <family val="3"/>
    </font>
    <font>
      <sz val="10"/>
      <name val="Chulabhorn Likit Text Light"/>
      <family val="3"/>
    </font>
    <font>
      <sz val="12"/>
      <name val="Chulabhorn Likit Text Light"/>
      <family val="3"/>
    </font>
    <font>
      <b/>
      <sz val="12"/>
      <name val="Chulabhorn Likit Text Light"/>
      <family val="3"/>
    </font>
    <font>
      <sz val="11"/>
      <name val="Chulabhorn Likit Text Light"/>
      <family val="3"/>
    </font>
    <font>
      <b/>
      <sz val="12"/>
      <color theme="0"/>
      <name val="Chulabhorn Likit Text Light"/>
      <family val="3"/>
    </font>
    <font>
      <b/>
      <sz val="11"/>
      <name val="Chulabhorn Likit Text Light"/>
      <family val="3"/>
    </font>
    <font>
      <b/>
      <sz val="12"/>
      <color theme="1"/>
      <name val="Chulabhorn Likit Text Light"/>
      <family val="3"/>
    </font>
    <font>
      <sz val="12"/>
      <color theme="1"/>
      <name val="Chulabhorn Likit Text Light"/>
      <family val="3"/>
    </font>
    <font>
      <sz val="12"/>
      <color rgb="FFFF0000"/>
      <name val="Chulabhorn Likit Text Light"/>
      <family val="3"/>
    </font>
    <font>
      <sz val="12"/>
      <color theme="0"/>
      <name val="Chulabhorn Likit Text Light"/>
      <family val="3"/>
    </font>
    <font>
      <b/>
      <sz val="14"/>
      <color theme="1"/>
      <name val="Chulabhorn Likit Text Light"/>
      <family val="3"/>
    </font>
    <font>
      <sz val="10"/>
      <name val="Arial"/>
      <family val="2"/>
    </font>
    <font>
      <sz val="10"/>
      <color rgb="FFFF0000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hulabhorn Likit Text Light"/>
      <family val="3"/>
    </font>
    <font>
      <sz val="10"/>
      <name val="Arial"/>
      <family val="2"/>
    </font>
    <font>
      <b/>
      <sz val="16"/>
      <name val="Chulabhorn Likit Text Light"/>
      <family val="3"/>
    </font>
    <font>
      <b/>
      <sz val="16"/>
      <color theme="1"/>
      <name val="Chulabhorn Likit Text Light"/>
      <family val="3"/>
    </font>
    <font>
      <sz val="10"/>
      <name val="Arial"/>
      <family val="2"/>
    </font>
    <font>
      <sz val="11"/>
      <color theme="1"/>
      <name val="Chulabhorn Likit Text Light"/>
      <family val="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8"/>
      <name val="Chulabhorn Likit Text Light"/>
      <family val="3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b/>
      <sz val="11"/>
      <color theme="1"/>
      <name val="Chulabhorn Likit Text Light"/>
      <family val="3"/>
    </font>
    <font>
      <sz val="10"/>
      <name val="Arial"/>
      <family val="2"/>
    </font>
    <font>
      <sz val="11"/>
      <color theme="0"/>
      <name val="Chulabhorn Likit Text Light"/>
      <family val="3"/>
    </font>
    <font>
      <sz val="10"/>
      <name val="Arial"/>
      <family val="2"/>
    </font>
    <font>
      <sz val="12"/>
      <name val="Chulabhorn Likit Text Light"/>
      <family val="3"/>
      <charset val="222"/>
    </font>
    <font>
      <b/>
      <sz val="12"/>
      <name val="Chulabhorn Likit Text Light"/>
      <family val="3"/>
      <charset val="222"/>
    </font>
    <font>
      <b/>
      <sz val="12"/>
      <color theme="1"/>
      <name val="Chulabhorn Likit Text Light"/>
      <family val="3"/>
      <charset val="222"/>
    </font>
    <font>
      <sz val="12"/>
      <color theme="1"/>
      <name val="Chulabhorn Likit Text Light"/>
      <family val="3"/>
      <charset val="222"/>
    </font>
    <font>
      <sz val="10"/>
      <name val="Arial"/>
      <family val="2"/>
    </font>
    <font>
      <u val="singleAccounting"/>
      <sz val="12"/>
      <color theme="0"/>
      <name val="Chulabhorn Likit Text Light"/>
      <family val="3"/>
    </font>
    <font>
      <b/>
      <u val="doubleAccounting"/>
      <sz val="12"/>
      <color theme="0"/>
      <name val="Chulabhorn Likit Text Light"/>
      <family val="3"/>
    </font>
    <font>
      <sz val="10"/>
      <name val="Arial"/>
      <family val="2"/>
    </font>
    <font>
      <sz val="10"/>
      <color theme="1"/>
      <name val="Chulabhorn Likit Text Light"/>
      <family val="3"/>
    </font>
    <font>
      <sz val="10"/>
      <name val="Arial"/>
      <family val="2"/>
    </font>
    <font>
      <b/>
      <sz val="15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3"/>
      <name val="Chulabhorn Likit Text Light"/>
      <family val="3"/>
      <charset val="222"/>
    </font>
    <font>
      <sz val="16"/>
      <name val="TH SarabunPSK"/>
      <family val="2"/>
      <charset val="222"/>
    </font>
    <font>
      <b/>
      <sz val="15"/>
      <name val="TH SarabunPSK"/>
      <family val="2"/>
      <charset val="222"/>
    </font>
    <font>
      <sz val="16"/>
      <name val="Chulabhorn Likit Text Light"/>
      <family val="3"/>
      <charset val="222"/>
    </font>
    <font>
      <sz val="14"/>
      <name val="Chulabhorn Likit Text Light"/>
      <family val="3"/>
      <charset val="222"/>
    </font>
    <font>
      <sz val="15"/>
      <name val="TH SarabunPSK"/>
      <family val="2"/>
      <charset val="222"/>
    </font>
    <font>
      <sz val="18"/>
      <color rgb="FFFF0000"/>
      <name val="TH SarabunPSK"/>
      <family val="2"/>
    </font>
    <font>
      <b/>
      <sz val="14"/>
      <color indexed="8"/>
      <name val="Chulabhorn Likit Text Light"/>
      <family val="3"/>
    </font>
    <font>
      <b/>
      <sz val="14"/>
      <color theme="1" tint="4.9989318521683403E-2"/>
      <name val="Chulabhorn Likit Text Light"/>
      <family val="3"/>
    </font>
    <font>
      <b/>
      <sz val="16"/>
      <color theme="1" tint="4.9989318521683403E-2"/>
      <name val="Chulabhorn Likit Text Light"/>
      <family val="3"/>
    </font>
    <font>
      <b/>
      <sz val="16"/>
      <color theme="1" tint="4.9989318521683403E-2"/>
      <name val="TH SarabunPSK"/>
      <family val="2"/>
    </font>
    <font>
      <sz val="12"/>
      <color indexed="8"/>
      <name val="Chulabhorn Likit Text Light"/>
      <family val="3"/>
    </font>
    <font>
      <sz val="16"/>
      <color indexed="8"/>
      <name val="TH SarabunPSK"/>
      <family val="2"/>
    </font>
    <font>
      <b/>
      <sz val="11"/>
      <color indexed="8"/>
      <name val="Chulabhorn Likit Text Light"/>
      <family val="3"/>
    </font>
    <font>
      <b/>
      <sz val="12"/>
      <color indexed="8"/>
      <name val="Chulabhorn Likit Text Light"/>
      <family val="3"/>
    </font>
    <font>
      <sz val="11"/>
      <color indexed="8"/>
      <name val="Chulabhorn Likit Text Light"/>
      <family val="3"/>
    </font>
    <font>
      <sz val="10"/>
      <color indexed="8"/>
      <name val="Chulabhorn Likit Text Light"/>
      <family val="3"/>
    </font>
    <font>
      <b/>
      <sz val="16"/>
      <name val="TH SarabunPSK"/>
      <family val="2"/>
      <charset val="222"/>
    </font>
    <font>
      <b/>
      <sz val="16"/>
      <name val="Chulabhorn Likit Text Light"/>
      <family val="3"/>
      <charset val="222"/>
    </font>
    <font>
      <b/>
      <sz val="10"/>
      <color rgb="FF000000"/>
      <name val="Chulabhorn Likit Text Light"/>
      <family val="3"/>
    </font>
    <font>
      <b/>
      <sz val="9"/>
      <color rgb="FF000000"/>
      <name val="Chulabhorn Likit Text Light"/>
      <family val="3"/>
    </font>
    <font>
      <sz val="10"/>
      <color rgb="FF000000"/>
      <name val="Chulabhorn Likit Text Light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TH SarabunPSK"/>
      <family val="2"/>
    </font>
    <font>
      <b/>
      <sz val="16"/>
      <color theme="1"/>
      <name val="Chulabhorn Likit Text Light"/>
      <family val="3"/>
      <charset val="222"/>
    </font>
    <font>
      <b/>
      <sz val="16"/>
      <color theme="1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8"/>
      <name val="TH SarabunPSK"/>
      <family val="2"/>
      <charset val="222"/>
    </font>
    <font>
      <b/>
      <sz val="20"/>
      <name val="TH SarabunPSK"/>
      <family val="2"/>
    </font>
    <font>
      <b/>
      <sz val="16"/>
      <color theme="0"/>
      <name val="TH SarabunPSK"/>
      <family val="2"/>
    </font>
    <font>
      <sz val="18"/>
      <color theme="0"/>
      <name val="TH SarabunPSK"/>
      <family val="2"/>
    </font>
    <font>
      <b/>
      <sz val="18"/>
      <color theme="0"/>
      <name val="TH SarabunPSK"/>
      <family val="2"/>
    </font>
    <font>
      <sz val="10"/>
      <color theme="0"/>
      <name val="TH SarabunPSK"/>
      <family val="2"/>
    </font>
    <font>
      <b/>
      <sz val="18"/>
      <color theme="1"/>
      <name val="Chulabhorn Likit Text Light"/>
      <family val="3"/>
      <charset val="222"/>
    </font>
    <font>
      <sz val="18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5"/>
      <color theme="1"/>
      <name val="Chulabhorn Likit Text Light"/>
      <family val="3"/>
      <charset val="222"/>
    </font>
    <font>
      <b/>
      <sz val="15"/>
      <name val="Chulabhorn Likit Text Light"/>
      <family val="3"/>
      <charset val="222"/>
    </font>
    <font>
      <sz val="15"/>
      <color theme="1"/>
      <name val="TH SarabunPSK"/>
      <family val="2"/>
      <charset val="222"/>
    </font>
    <font>
      <sz val="15"/>
      <color theme="1"/>
      <name val="Chulabhorn Likit Text Light"/>
      <family val="3"/>
      <charset val="222"/>
    </font>
    <font>
      <sz val="15"/>
      <name val="Chulabhorn Likit Text Light"/>
      <family val="3"/>
      <charset val="222"/>
    </font>
    <font>
      <b/>
      <sz val="13"/>
      <name val="Chulabhorn Likit Text Light"/>
      <family val="3"/>
      <charset val="222"/>
    </font>
    <font>
      <b/>
      <sz val="15"/>
      <name val="Chulabhorn Likit Text Light"/>
      <family val="3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90CB49"/>
        <bgColor indexed="64"/>
      </patternFill>
    </fill>
    <fill>
      <patternFill patternType="solid">
        <fgColor rgb="FFEFDBE3"/>
        <bgColor indexed="64"/>
      </patternFill>
    </fill>
    <fill>
      <patternFill patternType="solid">
        <fgColor rgb="FFA2CBF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26">
    <xf numFmtId="0" fontId="0" fillId="0" borderId="0"/>
    <xf numFmtId="0" fontId="61" fillId="0" borderId="0" applyNumberFormat="0" applyFill="0" applyBorder="0" applyAlignment="0" applyProtection="0"/>
    <xf numFmtId="0" fontId="62" fillId="0" borderId="0" applyFill="0" applyBorder="0" applyAlignment="0"/>
    <xf numFmtId="165" fontId="59" fillId="0" borderId="0" applyFont="0" applyFill="0" applyBorder="0" applyAlignment="0" applyProtection="0"/>
    <xf numFmtId="0" fontId="63" fillId="0" borderId="0" applyNumberFormat="0" applyAlignment="0">
      <alignment horizontal="left"/>
    </xf>
    <xf numFmtId="0" fontId="64" fillId="0" borderId="0" applyNumberFormat="0" applyAlignment="0">
      <alignment horizontal="left"/>
    </xf>
    <xf numFmtId="38" fontId="65" fillId="2" borderId="0" applyNumberFormat="0" applyBorder="0" applyAlignment="0" applyProtection="0"/>
    <xf numFmtId="0" fontId="66" fillId="0" borderId="1" applyNumberFormat="0" applyAlignment="0" applyProtection="0">
      <alignment horizontal="left" vertical="center"/>
    </xf>
    <xf numFmtId="0" fontId="66" fillId="0" borderId="2">
      <alignment horizontal="left" vertical="center"/>
    </xf>
    <xf numFmtId="10" fontId="65" fillId="3" borderId="3" applyNumberFormat="0" applyBorder="0" applyAlignment="0" applyProtection="0"/>
    <xf numFmtId="0" fontId="59" fillId="0" borderId="0"/>
    <xf numFmtId="10" fontId="59" fillId="0" borderId="0" applyFont="0" applyFill="0" applyBorder="0" applyAlignment="0" applyProtection="0"/>
    <xf numFmtId="0" fontId="67" fillId="0" borderId="0" applyNumberFormat="0" applyFill="0" applyBorder="0" applyAlignment="0" applyProtection="0">
      <alignment horizontal="left"/>
    </xf>
    <xf numFmtId="40" fontId="68" fillId="0" borderId="0" applyBorder="0">
      <alignment horizontal="right"/>
    </xf>
    <xf numFmtId="0" fontId="69" fillId="0" borderId="0"/>
    <xf numFmtId="0" fontId="59" fillId="0" borderId="0"/>
    <xf numFmtId="0" fontId="78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/>
    <xf numFmtId="0" fontId="78" fillId="0" borderId="0" applyFont="0" applyFill="0" applyBorder="0" applyAlignment="0" applyProtection="0"/>
    <xf numFmtId="0" fontId="83" fillId="0" borderId="0"/>
    <xf numFmtId="0" fontId="59" fillId="0" borderId="0" applyFont="0" applyFill="0" applyBorder="0" applyAlignment="0" applyProtection="0"/>
    <xf numFmtId="0" fontId="59" fillId="0" borderId="0"/>
    <xf numFmtId="0" fontId="57" fillId="0" borderId="0"/>
    <xf numFmtId="0" fontId="85" fillId="0" borderId="0"/>
    <xf numFmtId="0" fontId="85" fillId="0" borderId="0" applyFont="0" applyFill="0" applyBorder="0" applyAlignment="0" applyProtection="0"/>
    <xf numFmtId="0" fontId="59" fillId="0" borderId="0"/>
    <xf numFmtId="0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56" fillId="0" borderId="0"/>
    <xf numFmtId="0" fontId="55" fillId="0" borderId="0"/>
    <xf numFmtId="0" fontId="55" fillId="0" borderId="0"/>
    <xf numFmtId="0" fontId="86" fillId="0" borderId="0"/>
    <xf numFmtId="0" fontId="54" fillId="0" borderId="0"/>
    <xf numFmtId="0" fontId="54" fillId="0" borderId="0"/>
    <xf numFmtId="0" fontId="53" fillId="0" borderId="0"/>
    <xf numFmtId="43" fontId="59" fillId="0" borderId="0" applyFont="0" applyFill="0" applyBorder="0" applyAlignment="0" applyProtection="0"/>
    <xf numFmtId="43" fontId="78" fillId="0" borderId="0" applyFont="0" applyFill="0" applyBorder="0" applyAlignment="0" applyProtection="0"/>
    <xf numFmtId="38" fontId="60" fillId="2" borderId="0" applyNumberFormat="0" applyBorder="0" applyAlignment="0" applyProtection="0"/>
    <xf numFmtId="10" fontId="60" fillId="3" borderId="3" applyNumberFormat="0" applyBorder="0" applyAlignment="0" applyProtection="0"/>
    <xf numFmtId="0" fontId="52" fillId="0" borderId="0"/>
    <xf numFmtId="43" fontId="78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2" fillId="0" borderId="0"/>
    <xf numFmtId="0" fontId="52" fillId="0" borderId="0"/>
    <xf numFmtId="43" fontId="8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1" fillId="0" borderId="0"/>
    <xf numFmtId="0" fontId="51" fillId="0" borderId="0"/>
    <xf numFmtId="0" fontId="86" fillId="0" borderId="0"/>
    <xf numFmtId="0" fontId="50" fillId="0" borderId="0"/>
    <xf numFmtId="0" fontId="50" fillId="0" borderId="0"/>
    <xf numFmtId="0" fontId="85" fillId="0" borderId="0"/>
    <xf numFmtId="43" fontId="8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0" fontId="49" fillId="0" borderId="0"/>
    <xf numFmtId="0" fontId="49" fillId="0" borderId="0"/>
    <xf numFmtId="0" fontId="48" fillId="0" borderId="0"/>
    <xf numFmtId="0" fontId="47" fillId="0" borderId="0"/>
    <xf numFmtId="0" fontId="47" fillId="0" borderId="0"/>
    <xf numFmtId="0" fontId="87" fillId="0" borderId="0"/>
    <xf numFmtId="0" fontId="46" fillId="0" borderId="0"/>
    <xf numFmtId="0" fontId="46" fillId="0" borderId="0"/>
    <xf numFmtId="0" fontId="45" fillId="0" borderId="0"/>
    <xf numFmtId="0" fontId="88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165" fontId="59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0" fontId="89" fillId="0" borderId="0"/>
    <xf numFmtId="0" fontId="37" fillId="0" borderId="0"/>
    <xf numFmtId="0" fontId="59" fillId="0" borderId="0"/>
    <xf numFmtId="0" fontId="37" fillId="0" borderId="0"/>
    <xf numFmtId="0" fontId="90" fillId="0" borderId="0"/>
    <xf numFmtId="43" fontId="90" fillId="0" borderId="0" applyFont="0" applyFill="0" applyBorder="0" applyAlignment="0" applyProtection="0"/>
    <xf numFmtId="0" fontId="36" fillId="0" borderId="0"/>
    <xf numFmtId="165" fontId="36" fillId="0" borderId="0" applyFont="0" applyFill="0" applyBorder="0" applyAlignment="0" applyProtection="0"/>
    <xf numFmtId="0" fontId="89" fillId="0" borderId="0"/>
    <xf numFmtId="0" fontId="36" fillId="0" borderId="0"/>
    <xf numFmtId="0" fontId="35" fillId="0" borderId="0"/>
    <xf numFmtId="165" fontId="35" fillId="0" borderId="0" applyFont="0" applyFill="0" applyBorder="0" applyAlignment="0" applyProtection="0"/>
    <xf numFmtId="0" fontId="35" fillId="0" borderId="0"/>
    <xf numFmtId="0" fontId="34" fillId="0" borderId="0"/>
    <xf numFmtId="165" fontId="34" fillId="0" borderId="0" applyFont="0" applyFill="0" applyBorder="0" applyAlignment="0" applyProtection="0"/>
    <xf numFmtId="0" fontId="34" fillId="0" borderId="0"/>
    <xf numFmtId="0" fontId="33" fillId="0" borderId="0"/>
    <xf numFmtId="165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165" fontId="32" fillId="0" borderId="0" applyFont="0" applyFill="0" applyBorder="0" applyAlignment="0" applyProtection="0"/>
    <xf numFmtId="0" fontId="91" fillId="0" borderId="0"/>
    <xf numFmtId="0" fontId="32" fillId="0" borderId="0"/>
    <xf numFmtId="0" fontId="32" fillId="0" borderId="0"/>
    <xf numFmtId="0" fontId="59" fillId="0" borderId="0"/>
    <xf numFmtId="0" fontId="31" fillId="0" borderId="0"/>
    <xf numFmtId="0" fontId="31" fillId="0" borderId="0"/>
    <xf numFmtId="0" fontId="92" fillId="0" borderId="0"/>
    <xf numFmtId="0" fontId="30" fillId="0" borderId="0"/>
    <xf numFmtId="43" fontId="30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29" fillId="0" borderId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0" fontId="59" fillId="0" borderId="0"/>
    <xf numFmtId="0" fontId="93" fillId="0" borderId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5" fontId="28" fillId="0" borderId="0" applyFont="0" applyFill="0" applyBorder="0" applyAlignment="0" applyProtection="0"/>
    <xf numFmtId="0" fontId="27" fillId="0" borderId="0"/>
    <xf numFmtId="0" fontId="27" fillId="0" borderId="0"/>
    <xf numFmtId="165" fontId="27" fillId="0" borderId="0" applyFont="0" applyFill="0" applyBorder="0" applyAlignment="0" applyProtection="0"/>
    <xf numFmtId="0" fontId="26" fillId="0" borderId="0"/>
    <xf numFmtId="0" fontId="94" fillId="0" borderId="0"/>
    <xf numFmtId="0" fontId="25" fillId="0" borderId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0" fontId="94" fillId="0" borderId="0"/>
    <xf numFmtId="0" fontId="25" fillId="0" borderId="0"/>
    <xf numFmtId="165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0" fontId="107" fillId="0" borderId="0"/>
    <xf numFmtId="0" fontId="22" fillId="0" borderId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09" fillId="0" borderId="0"/>
    <xf numFmtId="0" fontId="17" fillId="11" borderId="36" applyNumberFormat="0" applyFont="0" applyAlignment="0" applyProtection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10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11" fillId="0" borderId="0"/>
    <xf numFmtId="0" fontId="14" fillId="0" borderId="0"/>
    <xf numFmtId="43" fontId="14" fillId="0" borderId="0" applyFont="0" applyFill="0" applyBorder="0" applyAlignment="0" applyProtection="0"/>
    <xf numFmtId="0" fontId="113" fillId="0" borderId="0"/>
    <xf numFmtId="43" fontId="85" fillId="0" borderId="0" applyFont="0" applyFill="0" applyBorder="0" applyAlignment="0" applyProtection="0"/>
    <xf numFmtId="0" fontId="85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16" fillId="0" borderId="0"/>
    <xf numFmtId="0" fontId="116" fillId="0" borderId="0"/>
    <xf numFmtId="165" fontId="1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36" applyNumberFormat="0" applyFont="0" applyAlignment="0" applyProtection="0"/>
    <xf numFmtId="0" fontId="6" fillId="11" borderId="36" applyNumberFormat="0" applyFont="0" applyAlignment="0" applyProtection="0"/>
    <xf numFmtId="43" fontId="7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5" fillId="0" borderId="0"/>
    <xf numFmtId="0" fontId="4" fillId="0" borderId="0"/>
    <xf numFmtId="0" fontId="118" fillId="0" borderId="0"/>
    <xf numFmtId="0" fontId="3" fillId="0" borderId="0"/>
    <xf numFmtId="0" fontId="78" fillId="0" borderId="0"/>
    <xf numFmtId="0" fontId="119" fillId="0" borderId="0"/>
    <xf numFmtId="0" fontId="120" fillId="0" borderId="0"/>
    <xf numFmtId="0" fontId="2" fillId="0" borderId="0"/>
    <xf numFmtId="0" fontId="122" fillId="0" borderId="0"/>
    <xf numFmtId="0" fontId="123" fillId="0" borderId="0"/>
    <xf numFmtId="0" fontId="124" fillId="0" borderId="0"/>
    <xf numFmtId="0" fontId="59" fillId="0" borderId="0"/>
    <xf numFmtId="165" fontId="59" fillId="0" borderId="0" applyFont="0" applyFill="0" applyBorder="0" applyAlignment="0" applyProtection="0"/>
    <xf numFmtId="0" fontId="1" fillId="0" borderId="0"/>
    <xf numFmtId="0" fontId="126" fillId="0" borderId="0"/>
    <xf numFmtId="0" fontId="128" fillId="0" borderId="0"/>
    <xf numFmtId="0" fontId="59" fillId="0" borderId="0"/>
    <xf numFmtId="0" fontId="133" fillId="0" borderId="0"/>
    <xf numFmtId="0" fontId="136" fillId="0" borderId="0"/>
    <xf numFmtId="0" fontId="136" fillId="0" borderId="0"/>
    <xf numFmtId="0" fontId="138" fillId="0" borderId="0"/>
  </cellStyleXfs>
  <cellXfs count="707">
    <xf numFmtId="0" fontId="0" fillId="0" borderId="0" xfId="0"/>
    <xf numFmtId="0" fontId="70" fillId="0" borderId="0" xfId="0" applyFont="1"/>
    <xf numFmtId="0" fontId="72" fillId="0" borderId="0" xfId="0" applyFont="1"/>
    <xf numFmtId="0" fontId="72" fillId="6" borderId="0" xfId="0" applyFont="1" applyFill="1"/>
    <xf numFmtId="0" fontId="72" fillId="6" borderId="0" xfId="0" applyFont="1" applyFill="1" applyAlignment="1">
      <alignment horizontal="left" vertical="top"/>
    </xf>
    <xf numFmtId="0" fontId="81" fillId="0" borderId="0" xfId="0" applyFont="1"/>
    <xf numFmtId="0" fontId="74" fillId="0" borderId="0" xfId="10" applyFont="1" applyAlignment="1">
      <alignment vertical="center"/>
    </xf>
    <xf numFmtId="0" fontId="74" fillId="0" borderId="0" xfId="10" applyFont="1"/>
    <xf numFmtId="165" fontId="74" fillId="0" borderId="0" xfId="10" applyNumberFormat="1" applyFont="1"/>
    <xf numFmtId="0" fontId="80" fillId="0" borderId="0" xfId="10" applyFont="1"/>
    <xf numFmtId="43" fontId="112" fillId="0" borderId="0" xfId="55" applyFont="1" applyFill="1" applyAlignment="1">
      <alignment vertical="center"/>
    </xf>
    <xf numFmtId="43" fontId="74" fillId="0" borderId="0" xfId="10" applyNumberFormat="1" applyFont="1"/>
    <xf numFmtId="0" fontId="102" fillId="9" borderId="6" xfId="10" applyFont="1" applyFill="1" applyBorder="1" applyAlignment="1">
      <alignment horizontal="left" vertical="center"/>
    </xf>
    <xf numFmtId="0" fontId="97" fillId="0" borderId="26" xfId="10" applyFont="1" applyBorder="1" applyAlignment="1">
      <alignment horizontal="center"/>
    </xf>
    <xf numFmtId="0" fontId="97" fillId="0" borderId="26" xfId="10" applyFont="1" applyBorder="1" applyAlignment="1">
      <alignment horizontal="left"/>
    </xf>
    <xf numFmtId="0" fontId="97" fillId="0" borderId="0" xfId="10" applyFont="1" applyAlignment="1">
      <alignment horizontal="center"/>
    </xf>
    <xf numFmtId="0" fontId="103" fillId="0" borderId="0" xfId="10" applyFont="1" applyAlignment="1">
      <alignment horizontal="left"/>
    </xf>
    <xf numFmtId="43" fontId="98" fillId="0" borderId="8" xfId="37" applyFont="1" applyBorder="1" applyAlignment="1">
      <alignment horizontal="center" vertical="center" wrapText="1"/>
    </xf>
    <xf numFmtId="43" fontId="76" fillId="0" borderId="0" xfId="55" applyFont="1"/>
    <xf numFmtId="43" fontId="103" fillId="6" borderId="11" xfId="37" applyFont="1" applyFill="1" applyBorder="1" applyAlignment="1">
      <alignment horizontal="center"/>
    </xf>
    <xf numFmtId="0" fontId="97" fillId="0" borderId="0" xfId="0" applyFont="1"/>
    <xf numFmtId="43" fontId="98" fillId="0" borderId="8" xfId="37" applyFont="1" applyFill="1" applyBorder="1" applyAlignment="1">
      <alignment horizontal="center" vertical="center"/>
    </xf>
    <xf numFmtId="0" fontId="98" fillId="9" borderId="6" xfId="10" applyFont="1" applyFill="1" applyBorder="1" applyAlignment="1">
      <alignment horizontal="center" vertical="center"/>
    </xf>
    <xf numFmtId="43" fontId="98" fillId="9" borderId="6" xfId="37" applyFont="1" applyFill="1" applyBorder="1" applyAlignment="1">
      <alignment horizontal="center"/>
    </xf>
    <xf numFmtId="43" fontId="97" fillId="0" borderId="26" xfId="37" applyFont="1" applyFill="1" applyBorder="1" applyAlignment="1">
      <alignment horizontal="center"/>
    </xf>
    <xf numFmtId="43" fontId="97" fillId="0" borderId="0" xfId="37" applyFont="1" applyFill="1" applyAlignment="1">
      <alignment horizontal="center"/>
    </xf>
    <xf numFmtId="43" fontId="97" fillId="0" borderId="0" xfId="37" applyFont="1" applyAlignment="1">
      <alignment horizontal="center"/>
    </xf>
    <xf numFmtId="165" fontId="141" fillId="0" borderId="3" xfId="3" applyFont="1" applyFill="1" applyBorder="1" applyAlignment="1">
      <alignment horizontal="center" vertical="center"/>
    </xf>
    <xf numFmtId="43" fontId="104" fillId="6" borderId="17" xfId="37" applyFont="1" applyFill="1" applyBorder="1" applyAlignment="1">
      <alignment horizontal="center"/>
    </xf>
    <xf numFmtId="0" fontId="97" fillId="0" borderId="0" xfId="0" applyFont="1" applyAlignment="1">
      <alignment horizontal="left"/>
    </xf>
    <xf numFmtId="0" fontId="97" fillId="0" borderId="0" xfId="0" applyFont="1" applyAlignment="1">
      <alignment horizontal="center"/>
    </xf>
    <xf numFmtId="0" fontId="76" fillId="0" borderId="0" xfId="0" applyFont="1"/>
    <xf numFmtId="0" fontId="84" fillId="6" borderId="0" xfId="0" applyFont="1" applyFill="1"/>
    <xf numFmtId="0" fontId="105" fillId="6" borderId="0" xfId="0" applyFont="1" applyFill="1"/>
    <xf numFmtId="0" fontId="103" fillId="0" borderId="0" xfId="0" applyFont="1" applyAlignment="1">
      <alignment horizontal="center"/>
    </xf>
    <xf numFmtId="0" fontId="103" fillId="0" borderId="0" xfId="0" applyFont="1"/>
    <xf numFmtId="21" fontId="103" fillId="0" borderId="0" xfId="0" applyNumberFormat="1" applyFont="1"/>
    <xf numFmtId="0" fontId="105" fillId="6" borderId="0" xfId="0" applyFont="1" applyFill="1" applyAlignment="1">
      <alignment horizontal="left"/>
    </xf>
    <xf numFmtId="0" fontId="105" fillId="6" borderId="0" xfId="0" applyFont="1" applyFill="1" applyAlignment="1">
      <alignment horizontal="left" indent="2"/>
    </xf>
    <xf numFmtId="0" fontId="76" fillId="6" borderId="0" xfId="0" applyFont="1" applyFill="1"/>
    <xf numFmtId="0" fontId="103" fillId="6" borderId="0" xfId="0" applyFont="1" applyFill="1"/>
    <xf numFmtId="0" fontId="103" fillId="6" borderId="0" xfId="0" applyFont="1" applyFill="1" applyAlignment="1">
      <alignment horizontal="left"/>
    </xf>
    <xf numFmtId="0" fontId="103" fillId="0" borderId="0" xfId="0" applyFont="1" applyAlignment="1">
      <alignment horizontal="left"/>
    </xf>
    <xf numFmtId="0" fontId="99" fillId="6" borderId="0" xfId="0" applyFont="1" applyFill="1"/>
    <xf numFmtId="0" fontId="129" fillId="6" borderId="0" xfId="0" applyFont="1" applyFill="1"/>
    <xf numFmtId="0" fontId="70" fillId="6" borderId="0" xfId="0" applyFont="1" applyFill="1"/>
    <xf numFmtId="0" fontId="129" fillId="6" borderId="17" xfId="0" applyFont="1" applyFill="1" applyBorder="1"/>
    <xf numFmtId="0" fontId="99" fillId="6" borderId="0" xfId="0" applyFont="1" applyFill="1" applyAlignment="1">
      <alignment horizontal="left"/>
    </xf>
    <xf numFmtId="0" fontId="72" fillId="6" borderId="0" xfId="0" applyFont="1" applyFill="1" applyAlignment="1">
      <alignment horizontal="left" vertical="top" wrapText="1"/>
    </xf>
    <xf numFmtId="0" fontId="117" fillId="0" borderId="0" xfId="0" applyFont="1"/>
    <xf numFmtId="0" fontId="76" fillId="0" borderId="0" xfId="110" applyFont="1"/>
    <xf numFmtId="0" fontId="112" fillId="0" borderId="0" xfId="110" applyFont="1" applyAlignment="1">
      <alignment horizontal="center" vertical="center"/>
    </xf>
    <xf numFmtId="0" fontId="112" fillId="0" borderId="0" xfId="110" applyFont="1" applyAlignment="1">
      <alignment vertical="center"/>
    </xf>
    <xf numFmtId="43" fontId="112" fillId="0" borderId="0" xfId="55" applyFont="1" applyAlignment="1">
      <alignment vertical="center"/>
    </xf>
    <xf numFmtId="0" fontId="74" fillId="0" borderId="0" xfId="0" applyFont="1" applyAlignment="1">
      <alignment horizontal="center"/>
    </xf>
    <xf numFmtId="0" fontId="129" fillId="0" borderId="0" xfId="0" applyFont="1" applyAlignment="1">
      <alignment horizontal="left" vertical="center"/>
    </xf>
    <xf numFmtId="165" fontId="129" fillId="0" borderId="0" xfId="3" applyFont="1" applyFill="1" applyBorder="1" applyAlignment="1">
      <alignment horizontal="center" vertical="center"/>
    </xf>
    <xf numFmtId="165" fontId="129" fillId="0" borderId="0" xfId="3" applyFont="1" applyFill="1" applyBorder="1" applyAlignment="1">
      <alignment vertical="center"/>
    </xf>
    <xf numFmtId="165" fontId="141" fillId="0" borderId="26" xfId="3" applyFont="1" applyFill="1" applyBorder="1" applyAlignment="1">
      <alignment horizontal="center" vertical="center"/>
    </xf>
    <xf numFmtId="0" fontId="143" fillId="0" borderId="0" xfId="0" applyFont="1" applyAlignment="1">
      <alignment vertical="center"/>
    </xf>
    <xf numFmtId="165" fontId="144" fillId="0" borderId="0" xfId="3" applyFont="1" applyAlignment="1">
      <alignment vertical="center"/>
    </xf>
    <xf numFmtId="165" fontId="144" fillId="0" borderId="0" xfId="3" applyFont="1"/>
    <xf numFmtId="165" fontId="129" fillId="0" borderId="0" xfId="3" applyFont="1" applyFill="1" applyAlignment="1">
      <alignment horizontal="center" vertical="center"/>
    </xf>
    <xf numFmtId="165" fontId="129" fillId="0" borderId="0" xfId="3" applyFont="1"/>
    <xf numFmtId="0" fontId="143" fillId="0" borderId="0" xfId="0" applyFont="1"/>
    <xf numFmtId="0" fontId="145" fillId="0" borderId="0" xfId="0" applyFont="1" applyAlignment="1">
      <alignment horizontal="left" vertical="center"/>
    </xf>
    <xf numFmtId="0" fontId="145" fillId="0" borderId="0" xfId="0" applyFont="1" applyAlignment="1">
      <alignment horizontal="left"/>
    </xf>
    <xf numFmtId="0" fontId="145" fillId="0" borderId="0" xfId="0" applyFont="1" applyAlignment="1">
      <alignment horizontal="right"/>
    </xf>
    <xf numFmtId="0" fontId="146" fillId="0" borderId="0" xfId="0" applyFont="1"/>
    <xf numFmtId="165" fontId="145" fillId="0" borderId="0" xfId="3" applyFont="1"/>
    <xf numFmtId="0" fontId="129" fillId="0" borderId="0" xfId="0" applyFont="1"/>
    <xf numFmtId="165" fontId="129" fillId="0" borderId="0" xfId="3" applyFont="1" applyAlignment="1">
      <alignment vertical="center"/>
    </xf>
    <xf numFmtId="0" fontId="129" fillId="0" borderId="11" xfId="0" applyFont="1" applyBorder="1" applyAlignment="1">
      <alignment horizontal="center"/>
    </xf>
    <xf numFmtId="0" fontId="129" fillId="0" borderId="11" xfId="0" applyFont="1" applyBorder="1"/>
    <xf numFmtId="0" fontId="142" fillId="0" borderId="0" xfId="0" applyFont="1"/>
    <xf numFmtId="165" fontId="130" fillId="0" borderId="3" xfId="3" applyFont="1" applyBorder="1" applyAlignment="1">
      <alignment horizontal="center" vertical="center"/>
    </xf>
    <xf numFmtId="165" fontId="130" fillId="0" borderId="3" xfId="3" applyFont="1" applyFill="1" applyBorder="1" applyAlignment="1">
      <alignment horizontal="center" vertical="center"/>
    </xf>
    <xf numFmtId="0" fontId="95" fillId="0" borderId="0" xfId="0" applyFont="1"/>
    <xf numFmtId="43" fontId="101" fillId="0" borderId="3" xfId="55" applyFont="1" applyBorder="1" applyAlignment="1">
      <alignment horizontal="center" vertical="center"/>
    </xf>
    <xf numFmtId="0" fontId="101" fillId="0" borderId="0" xfId="0" applyFont="1" applyAlignment="1">
      <alignment vertical="center"/>
    </xf>
    <xf numFmtId="43" fontId="99" fillId="0" borderId="0" xfId="55" applyFont="1"/>
    <xf numFmtId="0" fontId="101" fillId="0" borderId="0" xfId="0" applyFont="1" applyAlignment="1">
      <alignment horizontal="center" vertical="center"/>
    </xf>
    <xf numFmtId="0" fontId="99" fillId="6" borderId="3" xfId="0" applyFont="1" applyFill="1" applyBorder="1" applyAlignment="1">
      <alignment horizontal="center" vertical="center"/>
    </xf>
    <xf numFmtId="0" fontId="99" fillId="6" borderId="3" xfId="0" applyFont="1" applyFill="1" applyBorder="1" applyAlignment="1">
      <alignment vertical="center" wrapText="1"/>
    </xf>
    <xf numFmtId="43" fontId="99" fillId="6" borderId="3" xfId="55" applyFont="1" applyFill="1" applyBorder="1" applyAlignment="1">
      <alignment vertical="center"/>
    </xf>
    <xf numFmtId="43" fontId="99" fillId="0" borderId="3" xfId="55" applyFont="1" applyBorder="1" applyAlignment="1">
      <alignment vertical="center"/>
    </xf>
    <xf numFmtId="43" fontId="99" fillId="0" borderId="3" xfId="55" applyFont="1" applyFill="1" applyBorder="1" applyAlignment="1">
      <alignment vertical="center"/>
    </xf>
    <xf numFmtId="0" fontId="99" fillId="6" borderId="0" xfId="0" applyFont="1" applyFill="1" applyAlignment="1">
      <alignment vertical="center"/>
    </xf>
    <xf numFmtId="0" fontId="99" fillId="0" borderId="3" xfId="0" applyFont="1" applyBorder="1" applyAlignment="1">
      <alignment horizontal="left" vertical="center" wrapText="1"/>
    </xf>
    <xf numFmtId="0" fontId="99" fillId="0" borderId="0" xfId="0" applyFont="1" applyAlignment="1">
      <alignment vertical="center"/>
    </xf>
    <xf numFmtId="0" fontId="99" fillId="0" borderId="0" xfId="0" applyFont="1"/>
    <xf numFmtId="0" fontId="99" fillId="0" borderId="3" xfId="0" applyFont="1" applyBorder="1" applyAlignment="1">
      <alignment vertical="center" wrapText="1"/>
    </xf>
    <xf numFmtId="0" fontId="101" fillId="6" borderId="0" xfId="0" applyFont="1" applyFill="1" applyAlignment="1">
      <alignment vertical="center"/>
    </xf>
    <xf numFmtId="0" fontId="99" fillId="6" borderId="3" xfId="0" applyFont="1" applyFill="1" applyBorder="1" applyAlignment="1">
      <alignment horizontal="left" vertical="center" wrapText="1"/>
    </xf>
    <xf numFmtId="0" fontId="99" fillId="0" borderId="0" xfId="0" applyFont="1" applyAlignment="1">
      <alignment horizontal="center"/>
    </xf>
    <xf numFmtId="0" fontId="98" fillId="9" borderId="6" xfId="37" applyNumberFormat="1" applyFont="1" applyFill="1" applyBorder="1" applyAlignment="1">
      <alignment horizontal="center" vertical="center"/>
    </xf>
    <xf numFmtId="0" fontId="103" fillId="6" borderId="14" xfId="10" applyFont="1" applyFill="1" applyBorder="1" applyAlignment="1">
      <alignment horizontal="center"/>
    </xf>
    <xf numFmtId="0" fontId="103" fillId="6" borderId="14" xfId="10" applyFont="1" applyFill="1" applyBorder="1" applyAlignment="1">
      <alignment horizontal="left"/>
    </xf>
    <xf numFmtId="43" fontId="103" fillId="6" borderId="14" xfId="37" applyFont="1" applyFill="1" applyBorder="1" applyAlignment="1">
      <alignment horizontal="center"/>
    </xf>
    <xf numFmtId="43" fontId="103" fillId="6" borderId="14" xfId="10" applyNumberFormat="1" applyFont="1" applyFill="1" applyBorder="1" applyAlignment="1">
      <alignment horizontal="center"/>
    </xf>
    <xf numFmtId="43" fontId="76" fillId="6" borderId="0" xfId="10" applyNumberFormat="1" applyFont="1" applyFill="1"/>
    <xf numFmtId="165" fontId="76" fillId="6" borderId="0" xfId="10" applyNumberFormat="1" applyFont="1" applyFill="1"/>
    <xf numFmtId="0" fontId="76" fillId="6" borderId="0" xfId="10" applyFont="1" applyFill="1"/>
    <xf numFmtId="0" fontId="103" fillId="6" borderId="11" xfId="10" applyFont="1" applyFill="1" applyBorder="1" applyAlignment="1">
      <alignment horizontal="center"/>
    </xf>
    <xf numFmtId="0" fontId="103" fillId="6" borderId="11" xfId="10" applyFont="1" applyFill="1" applyBorder="1" applyAlignment="1">
      <alignment horizontal="left"/>
    </xf>
    <xf numFmtId="0" fontId="104" fillId="6" borderId="17" xfId="10" applyFont="1" applyFill="1" applyBorder="1" applyAlignment="1">
      <alignment horizontal="center"/>
    </xf>
    <xf numFmtId="0" fontId="104" fillId="6" borderId="17" xfId="10" applyFont="1" applyFill="1" applyBorder="1" applyAlignment="1">
      <alignment horizontal="left"/>
    </xf>
    <xf numFmtId="0" fontId="108" fillId="6" borderId="0" xfId="10" applyFont="1" applyFill="1"/>
    <xf numFmtId="0" fontId="82" fillId="0" borderId="0" xfId="0" applyFont="1"/>
    <xf numFmtId="0" fontId="148" fillId="0" borderId="3" xfId="0" applyFont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95" fillId="0" borderId="13" xfId="0" applyFont="1" applyBorder="1" applyAlignment="1">
      <alignment horizontal="center" vertical="center"/>
    </xf>
    <xf numFmtId="0" fontId="114" fillId="0" borderId="13" xfId="0" applyFont="1" applyBorder="1" applyAlignment="1">
      <alignment horizontal="left" vertical="center"/>
    </xf>
    <xf numFmtId="0" fontId="121" fillId="0" borderId="3" xfId="0" applyFont="1" applyBorder="1" applyAlignment="1">
      <alignment horizontal="left" vertical="center"/>
    </xf>
    <xf numFmtId="43" fontId="148" fillId="0" borderId="3" xfId="0" applyNumberFormat="1" applyFont="1" applyBorder="1" applyAlignment="1">
      <alignment horizontal="left" vertical="center"/>
    </xf>
    <xf numFmtId="0" fontId="149" fillId="0" borderId="3" xfId="0" applyFont="1" applyBorder="1" applyAlignment="1">
      <alignment horizontal="center" vertical="center"/>
    </xf>
    <xf numFmtId="49" fontId="150" fillId="0" borderId="3" xfId="0" applyNumberFormat="1" applyFont="1" applyBorder="1" applyAlignment="1">
      <alignment horizontal="left" vertical="center" wrapText="1"/>
    </xf>
    <xf numFmtId="0" fontId="151" fillId="0" borderId="0" xfId="0" applyFont="1" applyAlignment="1">
      <alignment vertical="center"/>
    </xf>
    <xf numFmtId="0" fontId="106" fillId="0" borderId="3" xfId="0" applyFont="1" applyBorder="1" applyAlignment="1">
      <alignment horizontal="center" vertical="center"/>
    </xf>
    <xf numFmtId="0" fontId="75" fillId="0" borderId="0" xfId="0" applyFont="1" applyAlignment="1">
      <alignment vertical="center"/>
    </xf>
    <xf numFmtId="0" fontId="117" fillId="6" borderId="0" xfId="0" applyFont="1" applyFill="1" applyAlignment="1">
      <alignment horizontal="center" vertical="top"/>
    </xf>
    <xf numFmtId="0" fontId="99" fillId="0" borderId="0" xfId="183" applyFont="1" applyAlignment="1">
      <alignment horizontal="left" vertical="center" wrapText="1"/>
    </xf>
    <xf numFmtId="0" fontId="105" fillId="0" borderId="0" xfId="0" applyFont="1" applyAlignment="1">
      <alignment vertical="center"/>
    </xf>
    <xf numFmtId="0" fontId="153" fillId="0" borderId="0" xfId="0" applyFont="1" applyAlignment="1">
      <alignment vertical="top"/>
    </xf>
    <xf numFmtId="0" fontId="117" fillId="6" borderId="0" xfId="0" applyFont="1" applyFill="1" applyAlignment="1">
      <alignment horizontal="center" vertical="center"/>
    </xf>
    <xf numFmtId="0" fontId="153" fillId="6" borderId="0" xfId="0" applyFont="1" applyFill="1" applyAlignment="1">
      <alignment vertical="top"/>
    </xf>
    <xf numFmtId="0" fontId="99" fillId="6" borderId="0" xfId="183" applyFont="1" applyFill="1" applyAlignment="1">
      <alignment horizontal="left" vertical="center" wrapText="1"/>
    </xf>
    <xf numFmtId="0" fontId="153" fillId="0" borderId="0" xfId="0" applyFont="1" applyAlignment="1">
      <alignment vertical="center"/>
    </xf>
    <xf numFmtId="0" fontId="154" fillId="0" borderId="0" xfId="0" applyFont="1" applyAlignment="1">
      <alignment horizontal="center" vertical="center"/>
    </xf>
    <xf numFmtId="0" fontId="156" fillId="0" borderId="0" xfId="0" applyFont="1" applyAlignment="1">
      <alignment horizontal="center" vertical="top"/>
    </xf>
    <xf numFmtId="0" fontId="156" fillId="0" borderId="0" xfId="0" applyFont="1" applyAlignment="1">
      <alignment vertical="center" wrapText="1"/>
    </xf>
    <xf numFmtId="0" fontId="156" fillId="0" borderId="0" xfId="0" applyFont="1" applyAlignment="1">
      <alignment vertical="center"/>
    </xf>
    <xf numFmtId="0" fontId="153" fillId="0" borderId="0" xfId="0" applyFont="1"/>
    <xf numFmtId="0" fontId="156" fillId="0" borderId="0" xfId="0" applyFont="1" applyAlignment="1">
      <alignment horizontal="center" vertical="center"/>
    </xf>
    <xf numFmtId="0" fontId="117" fillId="0" borderId="0" xfId="0" quotePrefix="1" applyFont="1" applyAlignment="1">
      <alignment horizontal="center" vertical="center"/>
    </xf>
    <xf numFmtId="165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17" fillId="0" borderId="0" xfId="0" applyFont="1" applyAlignment="1">
      <alignment horizontal="center" vertical="center"/>
    </xf>
    <xf numFmtId="0" fontId="117" fillId="0" borderId="0" xfId="0" applyFont="1" applyAlignment="1">
      <alignment vertical="center" wrapText="1"/>
    </xf>
    <xf numFmtId="0" fontId="117" fillId="0" borderId="0" xfId="0" applyFont="1" applyAlignment="1">
      <alignment vertical="center"/>
    </xf>
    <xf numFmtId="0" fontId="127" fillId="0" borderId="0" xfId="0" applyFont="1" applyAlignment="1">
      <alignment vertical="center"/>
    </xf>
    <xf numFmtId="0" fontId="157" fillId="0" borderId="0" xfId="0" applyFont="1" applyAlignment="1">
      <alignment horizontal="center"/>
    </xf>
    <xf numFmtId="0" fontId="161" fillId="25" borderId="37" xfId="25" applyFont="1" applyFill="1" applyBorder="1" applyAlignment="1">
      <alignment horizontal="center" vertical="center" wrapText="1" readingOrder="1"/>
    </xf>
    <xf numFmtId="0" fontId="161" fillId="26" borderId="37" xfId="25" applyFont="1" applyFill="1" applyBorder="1" applyAlignment="1">
      <alignment horizontal="center" vertical="center" wrapText="1" readingOrder="1"/>
    </xf>
    <xf numFmtId="0" fontId="161" fillId="5" borderId="37" xfId="25" applyFont="1" applyFill="1" applyBorder="1" applyAlignment="1">
      <alignment horizontal="center" vertical="center" wrapText="1" readingOrder="1"/>
    </xf>
    <xf numFmtId="49" fontId="162" fillId="0" borderId="37" xfId="55" applyNumberFormat="1" applyFont="1" applyFill="1" applyBorder="1" applyAlignment="1">
      <alignment horizontal="center" vertical="center" wrapText="1" readingOrder="1"/>
    </xf>
    <xf numFmtId="167" fontId="96" fillId="0" borderId="37" xfId="55" applyNumberFormat="1" applyFont="1" applyFill="1" applyBorder="1" applyAlignment="1">
      <alignment vertical="center" wrapText="1"/>
    </xf>
    <xf numFmtId="168" fontId="157" fillId="0" borderId="37" xfId="15" applyNumberFormat="1" applyFont="1" applyBorder="1" applyAlignment="1">
      <alignment horizontal="right" vertical="center" wrapText="1"/>
    </xf>
    <xf numFmtId="167" fontId="96" fillId="0" borderId="37" xfId="55" applyNumberFormat="1" applyFont="1" applyFill="1" applyBorder="1" applyAlignment="1">
      <alignment horizontal="right" vertical="center" wrapText="1"/>
    </xf>
    <xf numFmtId="2" fontId="96" fillId="0" borderId="37" xfId="55" applyNumberFormat="1" applyFont="1" applyFill="1" applyBorder="1" applyAlignment="1">
      <alignment horizontal="center" vertical="center" wrapText="1"/>
    </xf>
    <xf numFmtId="167" fontId="96" fillId="0" borderId="37" xfId="55" applyNumberFormat="1" applyFont="1" applyFill="1" applyBorder="1" applyAlignment="1">
      <alignment horizontal="center" vertical="center" wrapText="1"/>
    </xf>
    <xf numFmtId="43" fontId="96" fillId="0" borderId="37" xfId="55" applyFont="1" applyFill="1" applyBorder="1" applyAlignment="1">
      <alignment vertical="center" wrapText="1"/>
    </xf>
    <xf numFmtId="49" fontId="137" fillId="7" borderId="37" xfId="55" applyNumberFormat="1" applyFont="1" applyFill="1" applyBorder="1" applyAlignment="1">
      <alignment horizontal="center" vertical="center" wrapText="1" readingOrder="1"/>
    </xf>
    <xf numFmtId="167" fontId="137" fillId="7" borderId="37" xfId="55" applyNumberFormat="1" applyFont="1" applyFill="1" applyBorder="1" applyAlignment="1">
      <alignment vertical="center" wrapText="1"/>
    </xf>
    <xf numFmtId="168" fontId="137" fillId="7" borderId="37" xfId="15" applyNumberFormat="1" applyFont="1" applyFill="1" applyBorder="1" applyAlignment="1">
      <alignment horizontal="right" vertical="center" wrapText="1"/>
    </xf>
    <xf numFmtId="167" fontId="137" fillId="7" borderId="37" xfId="55" applyNumberFormat="1" applyFont="1" applyFill="1" applyBorder="1" applyAlignment="1">
      <alignment horizontal="right" vertical="center" wrapText="1"/>
    </xf>
    <xf numFmtId="2" fontId="96" fillId="7" borderId="37" xfId="55" applyNumberFormat="1" applyFont="1" applyFill="1" applyBorder="1" applyAlignment="1">
      <alignment horizontal="center" vertical="center" wrapText="1"/>
    </xf>
    <xf numFmtId="43" fontId="96" fillId="7" borderId="37" xfId="55" applyFont="1" applyFill="1" applyBorder="1" applyAlignment="1">
      <alignment vertical="center" wrapText="1"/>
    </xf>
    <xf numFmtId="0" fontId="163" fillId="0" borderId="0" xfId="0" applyFont="1"/>
    <xf numFmtId="0" fontId="164" fillId="0" borderId="0" xfId="0" applyFont="1"/>
    <xf numFmtId="167" fontId="164" fillId="0" borderId="0" xfId="0" applyNumberFormat="1" applyFont="1"/>
    <xf numFmtId="0" fontId="15" fillId="0" borderId="0" xfId="0" applyFont="1"/>
    <xf numFmtId="0" fontId="165" fillId="0" borderId="0" xfId="15" applyFont="1" applyAlignment="1">
      <alignment horizontal="left" vertical="center" wrapText="1"/>
    </xf>
    <xf numFmtId="0" fontId="165" fillId="0" borderId="0" xfId="15" applyFont="1" applyAlignment="1">
      <alignment vertical="center" wrapText="1"/>
    </xf>
    <xf numFmtId="43" fontId="163" fillId="0" borderId="0" xfId="0" applyNumberFormat="1" applyFont="1"/>
    <xf numFmtId="2" fontId="163" fillId="0" borderId="0" xfId="0" applyNumberFormat="1" applyFont="1"/>
    <xf numFmtId="167" fontId="163" fillId="0" borderId="0" xfId="0" applyNumberFormat="1" applyFont="1"/>
    <xf numFmtId="2" fontId="164" fillId="0" borderId="0" xfId="0" applyNumberFormat="1" applyFont="1"/>
    <xf numFmtId="43" fontId="164" fillId="0" borderId="0" xfId="0" applyNumberFormat="1" applyFont="1"/>
    <xf numFmtId="0" fontId="167" fillId="0" borderId="0" xfId="10" applyFont="1" applyAlignment="1">
      <alignment vertical="center"/>
    </xf>
    <xf numFmtId="43" fontId="140" fillId="0" borderId="0" xfId="37" applyFont="1" applyAlignment="1">
      <alignment vertical="center"/>
    </xf>
    <xf numFmtId="0" fontId="140" fillId="0" borderId="0" xfId="10" applyFont="1" applyAlignment="1">
      <alignment vertical="center"/>
    </xf>
    <xf numFmtId="43" fontId="103" fillId="6" borderId="11" xfId="10" applyNumberFormat="1" applyFont="1" applyFill="1" applyBorder="1" applyAlignment="1">
      <alignment horizontal="center"/>
    </xf>
    <xf numFmtId="43" fontId="103" fillId="6" borderId="17" xfId="10" applyNumberFormat="1" applyFont="1" applyFill="1" applyBorder="1" applyAlignment="1">
      <alignment horizontal="center"/>
    </xf>
    <xf numFmtId="0" fontId="142" fillId="6" borderId="0" xfId="0" applyFont="1" applyFill="1"/>
    <xf numFmtId="0" fontId="168" fillId="6" borderId="0" xfId="0" applyFont="1" applyFill="1"/>
    <xf numFmtId="0" fontId="169" fillId="6" borderId="0" xfId="0" applyFont="1" applyFill="1"/>
    <xf numFmtId="0" fontId="132" fillId="6" borderId="10" xfId="0" applyFont="1" applyFill="1" applyBorder="1" applyAlignment="1">
      <alignment horizontal="center"/>
    </xf>
    <xf numFmtId="0" fontId="132" fillId="6" borderId="11" xfId="0" applyFont="1" applyFill="1" applyBorder="1" applyAlignment="1">
      <alignment horizontal="center"/>
    </xf>
    <xf numFmtId="0" fontId="132" fillId="6" borderId="32" xfId="0" applyFont="1" applyFill="1" applyBorder="1" applyAlignment="1">
      <alignment shrinkToFit="1"/>
    </xf>
    <xf numFmtId="0" fontId="132" fillId="6" borderId="14" xfId="0" applyFont="1" applyFill="1" applyBorder="1" applyAlignment="1">
      <alignment horizontal="center"/>
    </xf>
    <xf numFmtId="0" fontId="132" fillId="0" borderId="32" xfId="0" applyFont="1" applyBorder="1" applyAlignment="1">
      <alignment shrinkToFit="1"/>
    </xf>
    <xf numFmtId="0" fontId="129" fillId="6" borderId="11" xfId="0" applyFont="1" applyFill="1" applyBorder="1" applyAlignment="1">
      <alignment horizontal="center"/>
    </xf>
    <xf numFmtId="0" fontId="129" fillId="0" borderId="32" xfId="0" applyFont="1" applyBorder="1" applyAlignment="1">
      <alignment shrinkToFit="1"/>
    </xf>
    <xf numFmtId="0" fontId="129" fillId="6" borderId="17" xfId="0" applyFont="1" applyFill="1" applyBorder="1" applyAlignment="1">
      <alignment horizontal="left"/>
    </xf>
    <xf numFmtId="0" fontId="130" fillId="6" borderId="3" xfId="0" applyFont="1" applyFill="1" applyBorder="1" applyAlignment="1">
      <alignment horizontal="center" vertical="center"/>
    </xf>
    <xf numFmtId="0" fontId="168" fillId="0" borderId="0" xfId="0" applyFont="1"/>
    <xf numFmtId="0" fontId="168" fillId="0" borderId="0" xfId="0" applyFont="1" applyAlignment="1">
      <alignment vertical="center"/>
    </xf>
    <xf numFmtId="0" fontId="130" fillId="5" borderId="6" xfId="0" applyFont="1" applyFill="1" applyBorder="1"/>
    <xf numFmtId="0" fontId="130" fillId="5" borderId="6" xfId="0" applyFont="1" applyFill="1" applyBorder="1" applyAlignment="1">
      <alignment horizontal="center"/>
    </xf>
    <xf numFmtId="0" fontId="129" fillId="0" borderId="10" xfId="0" applyFont="1" applyBorder="1" applyAlignment="1">
      <alignment horizontal="center"/>
    </xf>
    <xf numFmtId="0" fontId="129" fillId="0" borderId="10" xfId="0" applyFont="1" applyBorder="1"/>
    <xf numFmtId="0" fontId="132" fillId="0" borderId="17" xfId="0" applyFont="1" applyBorder="1"/>
    <xf numFmtId="0" fontId="129" fillId="0" borderId="17" xfId="0" applyFont="1" applyBorder="1" applyAlignment="1">
      <alignment horizontal="center"/>
    </xf>
    <xf numFmtId="0" fontId="129" fillId="0" borderId="17" xfId="0" applyFont="1" applyBorder="1"/>
    <xf numFmtId="0" fontId="170" fillId="0" borderId="0" xfId="0" applyFont="1"/>
    <xf numFmtId="0" fontId="0" fillId="6" borderId="0" xfId="0" applyFill="1"/>
    <xf numFmtId="0" fontId="156" fillId="0" borderId="0" xfId="15" applyFont="1" applyAlignment="1">
      <alignment horizontal="left" vertical="center"/>
    </xf>
    <xf numFmtId="0" fontId="156" fillId="0" borderId="0" xfId="15" applyFont="1" applyAlignment="1">
      <alignment vertical="center" wrapText="1"/>
    </xf>
    <xf numFmtId="0" fontId="145" fillId="0" borderId="0" xfId="0" applyFont="1" applyAlignment="1">
      <alignment horizontal="center" vertical="center"/>
    </xf>
    <xf numFmtId="0" fontId="98" fillId="9" borderId="6" xfId="37" applyNumberFormat="1" applyFont="1" applyFill="1" applyBorder="1" applyAlignment="1">
      <alignment horizontal="center"/>
    </xf>
    <xf numFmtId="43" fontId="99" fillId="6" borderId="3" xfId="55" applyFont="1" applyFill="1" applyBorder="1" applyAlignment="1">
      <alignment vertical="center" wrapText="1"/>
    </xf>
    <xf numFmtId="0" fontId="99" fillId="6" borderId="0" xfId="0" applyFont="1" applyFill="1" applyAlignment="1">
      <alignment vertical="center" wrapText="1"/>
    </xf>
    <xf numFmtId="0" fontId="129" fillId="6" borderId="10" xfId="10" applyFont="1" applyFill="1" applyBorder="1" applyAlignment="1">
      <alignment horizontal="center" vertical="center"/>
    </xf>
    <xf numFmtId="0" fontId="142" fillId="6" borderId="0" xfId="10" applyFont="1" applyFill="1"/>
    <xf numFmtId="0" fontId="129" fillId="6" borderId="11" xfId="10" applyFont="1" applyFill="1" applyBorder="1" applyAlignment="1">
      <alignment horizontal="center" vertical="center"/>
    </xf>
    <xf numFmtId="43" fontId="129" fillId="6" borderId="11" xfId="37" applyFont="1" applyFill="1" applyBorder="1" applyAlignment="1">
      <alignment horizontal="center"/>
    </xf>
    <xf numFmtId="0" fontId="100" fillId="0" borderId="0" xfId="0" applyFont="1" applyAlignment="1">
      <alignment vertical="center"/>
    </xf>
    <xf numFmtId="165" fontId="100" fillId="0" borderId="0" xfId="0" applyNumberFormat="1" applyFont="1" applyAlignment="1">
      <alignment vertical="center"/>
    </xf>
    <xf numFmtId="0" fontId="100" fillId="0" borderId="0" xfId="0" applyFont="1" applyAlignment="1">
      <alignment horizontal="center" vertical="center"/>
    </xf>
    <xf numFmtId="165" fontId="100" fillId="0" borderId="0" xfId="0" applyNumberFormat="1" applyFont="1" applyAlignment="1">
      <alignment horizontal="left" vertical="center"/>
    </xf>
    <xf numFmtId="0" fontId="129" fillId="0" borderId="11" xfId="0" applyFont="1" applyBorder="1" applyAlignment="1">
      <alignment horizontal="left"/>
    </xf>
    <xf numFmtId="0" fontId="173" fillId="0" borderId="0" xfId="10" applyFont="1" applyAlignment="1">
      <alignment vertical="center"/>
    </xf>
    <xf numFmtId="43" fontId="84" fillId="0" borderId="0" xfId="37" applyFont="1" applyAlignment="1">
      <alignment vertical="center"/>
    </xf>
    <xf numFmtId="0" fontId="84" fillId="0" borderId="0" xfId="10" applyFont="1" applyAlignment="1">
      <alignment vertical="center"/>
    </xf>
    <xf numFmtId="43" fontId="173" fillId="0" borderId="0" xfId="10" applyNumberFormat="1" applyFont="1"/>
    <xf numFmtId="165" fontId="173" fillId="0" borderId="0" xfId="10" applyNumberFormat="1" applyFont="1"/>
    <xf numFmtId="0" fontId="173" fillId="0" borderId="0" xfId="10" applyFont="1"/>
    <xf numFmtId="43" fontId="84" fillId="6" borderId="0" xfId="10" applyNumberFormat="1" applyFont="1" applyFill="1"/>
    <xf numFmtId="165" fontId="84" fillId="6" borderId="0" xfId="10" applyNumberFormat="1" applyFont="1" applyFill="1"/>
    <xf numFmtId="0" fontId="84" fillId="6" borderId="0" xfId="10" applyFont="1" applyFill="1"/>
    <xf numFmtId="0" fontId="176" fillId="6" borderId="0" xfId="10" applyFont="1" applyFill="1"/>
    <xf numFmtId="0" fontId="176" fillId="0" borderId="0" xfId="10" applyFont="1"/>
    <xf numFmtId="0" fontId="171" fillId="0" borderId="0" xfId="0" applyFont="1"/>
    <xf numFmtId="0" fontId="132" fillId="0" borderId="11" xfId="0" applyFont="1" applyBorder="1" applyAlignment="1">
      <alignment horizontal="center"/>
    </xf>
    <xf numFmtId="0" fontId="132" fillId="0" borderId="11" xfId="0" applyFont="1" applyBorder="1"/>
    <xf numFmtId="0" fontId="132" fillId="6" borderId="10" xfId="10" applyFont="1" applyFill="1" applyBorder="1" applyAlignment="1">
      <alignment horizontal="left" vertical="center"/>
    </xf>
    <xf numFmtId="0" fontId="129" fillId="6" borderId="10" xfId="37" applyNumberFormat="1" applyFont="1" applyFill="1" applyBorder="1" applyAlignment="1">
      <alignment horizontal="center"/>
    </xf>
    <xf numFmtId="43" fontId="129" fillId="6" borderId="10" xfId="37" applyFont="1" applyFill="1" applyBorder="1" applyAlignment="1">
      <alignment horizontal="center"/>
    </xf>
    <xf numFmtId="0" fontId="177" fillId="0" borderId="0" xfId="10" applyFont="1" applyAlignment="1">
      <alignment vertical="center"/>
    </xf>
    <xf numFmtId="43" fontId="178" fillId="0" borderId="0" xfId="55" applyFont="1"/>
    <xf numFmtId="0" fontId="178" fillId="0" borderId="0" xfId="110" applyFont="1"/>
    <xf numFmtId="0" fontId="179" fillId="0" borderId="0" xfId="110" applyFont="1"/>
    <xf numFmtId="165" fontId="181" fillId="0" borderId="3" xfId="317" applyFont="1" applyFill="1" applyBorder="1" applyAlignment="1">
      <alignment horizontal="center" vertical="center" wrapText="1"/>
    </xf>
    <xf numFmtId="43" fontId="180" fillId="0" borderId="19" xfId="55" applyFont="1" applyFill="1" applyBorder="1" applyAlignment="1">
      <alignment horizontal="center" vertical="center"/>
    </xf>
    <xf numFmtId="0" fontId="139" fillId="0" borderId="0" xfId="110" applyFont="1" applyAlignment="1">
      <alignment horizontal="center" vertical="center"/>
    </xf>
    <xf numFmtId="43" fontId="182" fillId="0" borderId="0" xfId="55" applyFont="1" applyAlignment="1">
      <alignment horizontal="center" vertical="center"/>
    </xf>
    <xf numFmtId="43" fontId="182" fillId="0" borderId="0" xfId="55" applyFont="1"/>
    <xf numFmtId="0" fontId="182" fillId="0" borderId="0" xfId="110" applyFont="1" applyAlignment="1">
      <alignment horizontal="center" vertical="center"/>
    </xf>
    <xf numFmtId="43" fontId="180" fillId="24" borderId="3" xfId="110" applyNumberFormat="1" applyFont="1" applyFill="1" applyBorder="1" applyAlignment="1">
      <alignment vertical="center"/>
    </xf>
    <xf numFmtId="0" fontId="182" fillId="0" borderId="0" xfId="110" applyFont="1" applyAlignment="1">
      <alignment vertical="center"/>
    </xf>
    <xf numFmtId="43" fontId="182" fillId="0" borderId="0" xfId="55" applyFont="1" applyFill="1" applyAlignment="1">
      <alignment vertical="center"/>
    </xf>
    <xf numFmtId="43" fontId="180" fillId="8" borderId="3" xfId="55" applyFont="1" applyFill="1" applyBorder="1" applyAlignment="1">
      <alignment vertical="center"/>
    </xf>
    <xf numFmtId="43" fontId="180" fillId="0" borderId="3" xfId="55" applyFont="1" applyFill="1" applyBorder="1" applyAlignment="1">
      <alignment horizontal="center" vertical="center"/>
    </xf>
    <xf numFmtId="43" fontId="183" fillId="0" borderId="3" xfId="55" applyFont="1" applyFill="1" applyBorder="1" applyAlignment="1">
      <alignment vertical="center"/>
    </xf>
    <xf numFmtId="0" fontId="183" fillId="0" borderId="3" xfId="110" applyFont="1" applyBorder="1" applyAlignment="1">
      <alignment horizontal="center" vertical="center"/>
    </xf>
    <xf numFmtId="0" fontId="183" fillId="0" borderId="3" xfId="110" applyFont="1" applyBorder="1" applyAlignment="1">
      <alignment vertical="center" wrapText="1"/>
    </xf>
    <xf numFmtId="43" fontId="183" fillId="0" borderId="3" xfId="110" applyNumberFormat="1" applyFont="1" applyBorder="1" applyAlignment="1">
      <alignment vertical="center"/>
    </xf>
    <xf numFmtId="43" fontId="180" fillId="0" borderId="3" xfId="55" applyFont="1" applyFill="1" applyBorder="1" applyAlignment="1">
      <alignment vertical="center"/>
    </xf>
    <xf numFmtId="43" fontId="180" fillId="0" borderId="3" xfId="110" applyNumberFormat="1" applyFont="1" applyBorder="1" applyAlignment="1">
      <alignment vertical="center"/>
    </xf>
    <xf numFmtId="0" fontId="183" fillId="0" borderId="3" xfId="110" applyFont="1" applyBorder="1" applyAlignment="1">
      <alignment horizontal="center" vertical="center" wrapText="1"/>
    </xf>
    <xf numFmtId="0" fontId="183" fillId="0" borderId="3" xfId="110" applyFont="1" applyBorder="1" applyAlignment="1">
      <alignment horizontal="left" vertical="center" wrapText="1"/>
    </xf>
    <xf numFmtId="0" fontId="183" fillId="0" borderId="3" xfId="110" applyFont="1" applyBorder="1" applyAlignment="1">
      <alignment vertical="center"/>
    </xf>
    <xf numFmtId="0" fontId="158" fillId="0" borderId="0" xfId="0" applyFont="1" applyAlignment="1">
      <alignment vertical="center"/>
    </xf>
    <xf numFmtId="43" fontId="143" fillId="0" borderId="0" xfId="0" applyNumberFormat="1" applyFont="1" applyAlignment="1">
      <alignment vertical="center"/>
    </xf>
    <xf numFmtId="0" fontId="141" fillId="0" borderId="3" xfId="0" applyFont="1" applyBorder="1" applyAlignment="1">
      <alignment horizontal="left" vertical="center"/>
    </xf>
    <xf numFmtId="165" fontId="141" fillId="0" borderId="3" xfId="3" applyFont="1" applyBorder="1" applyAlignment="1">
      <alignment horizontal="center" vertical="center"/>
    </xf>
    <xf numFmtId="0" fontId="146" fillId="0" borderId="0" xfId="0" applyFont="1" applyAlignment="1">
      <alignment vertical="center"/>
    </xf>
    <xf numFmtId="165" fontId="141" fillId="0" borderId="3" xfId="3" applyFont="1" applyFill="1" applyBorder="1" applyAlignment="1">
      <alignment vertical="center"/>
    </xf>
    <xf numFmtId="0" fontId="143" fillId="0" borderId="16" xfId="0" applyFont="1" applyBorder="1" applyAlignment="1">
      <alignment vertical="center"/>
    </xf>
    <xf numFmtId="0" fontId="143" fillId="0" borderId="20" xfId="0" applyFont="1" applyBorder="1" applyAlignment="1">
      <alignment vertical="center"/>
    </xf>
    <xf numFmtId="0" fontId="143" fillId="0" borderId="28" xfId="0" applyFont="1" applyBorder="1" applyAlignment="1">
      <alignment vertical="center"/>
    </xf>
    <xf numFmtId="165" fontId="141" fillId="0" borderId="2" xfId="3" applyFont="1" applyFill="1" applyBorder="1" applyAlignment="1">
      <alignment vertical="center"/>
    </xf>
    <xf numFmtId="0" fontId="141" fillId="0" borderId="11" xfId="0" applyFont="1" applyBorder="1" applyAlignment="1">
      <alignment horizontal="left" vertical="center"/>
    </xf>
    <xf numFmtId="165" fontId="141" fillId="0" borderId="11" xfId="3" applyFont="1" applyFill="1" applyBorder="1" applyAlignment="1">
      <alignment horizontal="center" vertical="center"/>
    </xf>
    <xf numFmtId="165" fontId="141" fillId="0" borderId="0" xfId="3" applyFont="1" applyFill="1" applyAlignment="1">
      <alignment vertical="center"/>
    </xf>
    <xf numFmtId="165" fontId="141" fillId="0" borderId="11" xfId="3" applyFont="1" applyFill="1" applyBorder="1" applyAlignment="1">
      <alignment vertical="center"/>
    </xf>
    <xf numFmtId="165" fontId="145" fillId="0" borderId="0" xfId="3" applyFont="1" applyFill="1" applyAlignment="1">
      <alignment horizontal="center" vertical="center"/>
    </xf>
    <xf numFmtId="165" fontId="141" fillId="0" borderId="21" xfId="3" applyFont="1" applyFill="1" applyBorder="1" applyAlignment="1">
      <alignment horizontal="center" vertical="center"/>
    </xf>
    <xf numFmtId="167" fontId="96" fillId="7" borderId="37" xfId="55" applyNumberFormat="1" applyFont="1" applyFill="1" applyBorder="1" applyAlignment="1">
      <alignment horizontal="right" vertical="center" wrapText="1"/>
    </xf>
    <xf numFmtId="49" fontId="129" fillId="0" borderId="11" xfId="0" applyNumberFormat="1" applyFont="1" applyBorder="1" applyAlignment="1">
      <alignment horizontal="center"/>
    </xf>
    <xf numFmtId="43" fontId="98" fillId="0" borderId="4" xfId="37" applyFont="1" applyFill="1" applyBorder="1" applyAlignment="1">
      <alignment horizontal="center" vertical="center" wrapText="1"/>
    </xf>
    <xf numFmtId="0" fontId="185" fillId="5" borderId="3" xfId="0" applyFont="1" applyFill="1" applyBorder="1" applyAlignment="1">
      <alignment horizontal="center" vertical="center"/>
    </xf>
    <xf numFmtId="165" fontId="185" fillId="5" borderId="3" xfId="3" applyFont="1" applyFill="1" applyBorder="1" applyAlignment="1">
      <alignment horizontal="center" vertical="center"/>
    </xf>
    <xf numFmtId="0" fontId="185" fillId="5" borderId="3" xfId="0" applyFont="1" applyFill="1" applyBorder="1" applyAlignment="1">
      <alignment horizontal="left" vertical="center"/>
    </xf>
    <xf numFmtId="0" fontId="185" fillId="24" borderId="3" xfId="0" applyFont="1" applyFill="1" applyBorder="1" applyAlignment="1">
      <alignment vertical="center"/>
    </xf>
    <xf numFmtId="165" fontId="185" fillId="24" borderId="3" xfId="3" applyFont="1" applyFill="1" applyBorder="1" applyAlignment="1">
      <alignment horizontal="center" vertical="center"/>
    </xf>
    <xf numFmtId="165" fontId="185" fillId="24" borderId="3" xfId="3" applyFont="1" applyFill="1" applyBorder="1" applyAlignment="1">
      <alignment vertical="center"/>
    </xf>
    <xf numFmtId="0" fontId="185" fillId="8" borderId="3" xfId="0" applyFont="1" applyFill="1" applyBorder="1" applyAlignment="1">
      <alignment vertical="center" wrapText="1"/>
    </xf>
    <xf numFmtId="165" fontId="185" fillId="8" borderId="3" xfId="3" applyFont="1" applyFill="1" applyBorder="1" applyAlignment="1">
      <alignment horizontal="center" vertical="center"/>
    </xf>
    <xf numFmtId="165" fontId="185" fillId="8" borderId="3" xfId="3" applyFont="1" applyFill="1" applyBorder="1" applyAlignment="1">
      <alignment vertical="center"/>
    </xf>
    <xf numFmtId="0" fontId="185" fillId="24" borderId="3" xfId="0" applyFont="1" applyFill="1" applyBorder="1" applyAlignment="1">
      <alignment vertical="center" wrapText="1"/>
    </xf>
    <xf numFmtId="0" fontId="144" fillId="0" borderId="0" xfId="0" applyFont="1"/>
    <xf numFmtId="165" fontId="129" fillId="0" borderId="0" xfId="3" applyFont="1" applyAlignment="1">
      <alignment horizontal="center" vertical="center"/>
    </xf>
    <xf numFmtId="0" fontId="145" fillId="0" borderId="0" xfId="0" applyFont="1" applyAlignment="1">
      <alignment horizontal="left" vertical="center" indent="2"/>
    </xf>
    <xf numFmtId="165" fontId="145" fillId="0" borderId="0" xfId="3" applyFont="1" applyAlignment="1">
      <alignment horizontal="center" vertical="center"/>
    </xf>
    <xf numFmtId="165" fontId="130" fillId="6" borderId="3" xfId="211" applyFont="1" applyFill="1" applyBorder="1" applyAlignment="1" applyProtection="1">
      <alignment horizontal="center" vertical="center"/>
    </xf>
    <xf numFmtId="165" fontId="130" fillId="6" borderId="3" xfId="211" applyFont="1" applyFill="1" applyBorder="1" applyAlignment="1">
      <alignment horizontal="center" vertical="center"/>
    </xf>
    <xf numFmtId="165" fontId="131" fillId="5" borderId="6" xfId="211" applyFont="1" applyFill="1" applyBorder="1" applyAlignment="1"/>
    <xf numFmtId="165" fontId="130" fillId="5" borderId="6" xfId="211" applyFont="1" applyFill="1" applyBorder="1" applyAlignment="1" applyProtection="1">
      <alignment horizontal="center" shrinkToFit="1"/>
    </xf>
    <xf numFmtId="165" fontId="130" fillId="5" borderId="19" xfId="211" applyFont="1" applyFill="1" applyBorder="1" applyAlignment="1" applyProtection="1">
      <alignment horizontal="center" shrinkToFit="1"/>
    </xf>
    <xf numFmtId="165" fontId="132" fillId="0" borderId="10" xfId="211" applyFont="1" applyBorder="1" applyAlignment="1">
      <alignment wrapText="1"/>
    </xf>
    <xf numFmtId="165" fontId="132" fillId="0" borderId="35" xfId="211" applyFont="1" applyBorder="1" applyAlignment="1">
      <alignment horizontal="center" shrinkToFit="1"/>
    </xf>
    <xf numFmtId="165" fontId="132" fillId="6" borderId="10" xfId="211" applyFont="1" applyFill="1" applyBorder="1" applyAlignment="1" applyProtection="1">
      <alignment horizontal="center" shrinkToFit="1"/>
    </xf>
    <xf numFmtId="165" fontId="132" fillId="6" borderId="34" xfId="211" applyFont="1" applyFill="1" applyBorder="1" applyAlignment="1" applyProtection="1">
      <alignment horizontal="center" shrinkToFit="1"/>
    </xf>
    <xf numFmtId="165" fontId="132" fillId="6" borderId="10" xfId="211" applyFont="1" applyFill="1" applyBorder="1" applyAlignment="1"/>
    <xf numFmtId="165" fontId="132" fillId="0" borderId="11" xfId="211" applyFont="1" applyBorder="1" applyAlignment="1">
      <alignment wrapText="1"/>
    </xf>
    <xf numFmtId="165" fontId="132" fillId="0" borderId="27" xfId="211" applyFont="1" applyBorder="1" applyAlignment="1">
      <alignment horizontal="center" shrinkToFit="1"/>
    </xf>
    <xf numFmtId="165" fontId="132" fillId="6" borderId="14" xfId="211" applyFont="1" applyFill="1" applyBorder="1" applyAlignment="1" applyProtection="1">
      <alignment horizontal="center" shrinkToFit="1"/>
    </xf>
    <xf numFmtId="165" fontId="132" fillId="6" borderId="11" xfId="211" applyFont="1" applyFill="1" applyBorder="1" applyAlignment="1" applyProtection="1">
      <alignment horizontal="center" shrinkToFit="1"/>
    </xf>
    <xf numFmtId="165" fontId="132" fillId="6" borderId="15" xfId="211" applyFont="1" applyFill="1" applyBorder="1" applyAlignment="1" applyProtection="1">
      <alignment horizontal="center" shrinkToFit="1"/>
    </xf>
    <xf numFmtId="165" fontId="132" fillId="6" borderId="14" xfId="211" applyFont="1" applyFill="1" applyBorder="1" applyAlignment="1"/>
    <xf numFmtId="0" fontId="132" fillId="0" borderId="15" xfId="0" applyFont="1" applyBorder="1" applyAlignment="1">
      <alignment shrinkToFit="1"/>
    </xf>
    <xf numFmtId="165" fontId="129" fillId="6" borderId="11" xfId="211" applyFont="1" applyFill="1" applyBorder="1" applyAlignment="1" applyProtection="1">
      <alignment horizontal="center" shrinkToFit="1"/>
    </xf>
    <xf numFmtId="165" fontId="132" fillId="0" borderId="27" xfId="211" applyFont="1" applyBorder="1" applyAlignment="1"/>
    <xf numFmtId="165" fontId="129" fillId="0" borderId="17" xfId="211" applyFont="1" applyFill="1" applyBorder="1" applyAlignment="1">
      <alignment horizontal="left"/>
    </xf>
    <xf numFmtId="165" fontId="129" fillId="6" borderId="17" xfId="211" applyFont="1" applyFill="1" applyBorder="1" applyAlignment="1">
      <alignment horizontal="left"/>
    </xf>
    <xf numFmtId="165" fontId="129" fillId="6" borderId="17" xfId="211" applyFont="1" applyFill="1" applyBorder="1"/>
    <xf numFmtId="165" fontId="130" fillId="6" borderId="17" xfId="211" applyFont="1" applyFill="1" applyBorder="1" applyAlignment="1" applyProtection="1">
      <alignment horizontal="center" shrinkToFit="1"/>
    </xf>
    <xf numFmtId="165" fontId="129" fillId="6" borderId="17" xfId="211" applyFont="1" applyFill="1" applyBorder="1" applyAlignment="1">
      <alignment horizontal="center"/>
    </xf>
    <xf numFmtId="165" fontId="129" fillId="0" borderId="0" xfId="211" applyFont="1" applyFill="1" applyBorder="1" applyAlignment="1">
      <alignment horizontal="left"/>
    </xf>
    <xf numFmtId="165" fontId="129" fillId="6" borderId="0" xfId="211" applyFont="1" applyFill="1" applyBorder="1" applyAlignment="1">
      <alignment horizontal="center"/>
    </xf>
    <xf numFmtId="165" fontId="129" fillId="0" borderId="0" xfId="211" applyFont="1"/>
    <xf numFmtId="165" fontId="72" fillId="6" borderId="0" xfId="211" applyFont="1" applyFill="1" applyAlignment="1">
      <alignment horizontal="left" vertical="top"/>
    </xf>
    <xf numFmtId="165" fontId="129" fillId="6" borderId="0" xfId="211" applyFont="1" applyFill="1" applyBorder="1" applyAlignment="1">
      <alignment horizontal="left"/>
    </xf>
    <xf numFmtId="165" fontId="129" fillId="6" borderId="0" xfId="211" applyFont="1" applyFill="1" applyBorder="1"/>
    <xf numFmtId="165" fontId="129" fillId="0" borderId="0" xfId="211" applyFont="1" applyFill="1" applyBorder="1"/>
    <xf numFmtId="165" fontId="130" fillId="0" borderId="3" xfId="211" applyFont="1" applyFill="1" applyBorder="1" applyAlignment="1" applyProtection="1">
      <alignment horizontal="center" vertical="center"/>
    </xf>
    <xf numFmtId="165" fontId="130" fillId="6" borderId="3" xfId="211" applyFont="1" applyFill="1" applyBorder="1" applyAlignment="1" applyProtection="1">
      <alignment horizontal="center" vertical="center" wrapText="1"/>
    </xf>
    <xf numFmtId="165" fontId="130" fillId="5" borderId="6" xfId="211" applyFont="1" applyFill="1" applyBorder="1" applyAlignment="1" applyProtection="1">
      <alignment horizontal="center"/>
    </xf>
    <xf numFmtId="165" fontId="132" fillId="0" borderId="10" xfId="211" applyFont="1" applyFill="1" applyBorder="1" applyAlignment="1"/>
    <xf numFmtId="165" fontId="132" fillId="0" borderId="35" xfId="211" applyFont="1" applyFill="1" applyBorder="1" applyAlignment="1"/>
    <xf numFmtId="165" fontId="129" fillId="0" borderId="10" xfId="211" applyFont="1" applyFill="1" applyBorder="1" applyAlignment="1" applyProtection="1">
      <alignment horizontal="center"/>
    </xf>
    <xf numFmtId="165" fontId="132" fillId="0" borderId="11" xfId="211" applyFont="1" applyFill="1" applyBorder="1" applyAlignment="1"/>
    <xf numFmtId="165" fontId="132" fillId="0" borderId="27" xfId="211" applyFont="1" applyFill="1" applyBorder="1" applyAlignment="1"/>
    <xf numFmtId="165" fontId="129" fillId="0" borderId="11" xfId="211" applyFont="1" applyFill="1" applyBorder="1" applyAlignment="1" applyProtection="1">
      <alignment horizontal="center"/>
    </xf>
    <xf numFmtId="165" fontId="129" fillId="0" borderId="14" xfId="211" applyFont="1" applyFill="1" applyBorder="1" applyAlignment="1" applyProtection="1">
      <alignment horizontal="center"/>
    </xf>
    <xf numFmtId="165" fontId="129" fillId="0" borderId="17" xfId="211" applyFont="1" applyFill="1" applyBorder="1" applyAlignment="1"/>
    <xf numFmtId="165" fontId="129" fillId="0" borderId="17" xfId="211" applyFont="1" applyFill="1" applyBorder="1" applyAlignment="1" applyProtection="1">
      <alignment horizontal="center"/>
    </xf>
    <xf numFmtId="165" fontId="129" fillId="0" borderId="17" xfId="211" applyFont="1" applyFill="1" applyBorder="1" applyAlignment="1">
      <alignment horizontal="center"/>
    </xf>
    <xf numFmtId="165" fontId="103" fillId="0" borderId="0" xfId="211" applyFont="1" applyFill="1" applyBorder="1"/>
    <xf numFmtId="165" fontId="103" fillId="0" borderId="0" xfId="211" applyFont="1" applyFill="1" applyBorder="1" applyAlignment="1" applyProtection="1">
      <alignment horizontal="center"/>
    </xf>
    <xf numFmtId="165" fontId="103" fillId="0" borderId="0" xfId="211" applyFont="1" applyAlignment="1">
      <alignment horizontal="center"/>
    </xf>
    <xf numFmtId="165" fontId="105" fillId="6" borderId="0" xfId="211" applyFont="1" applyFill="1" applyBorder="1" applyAlignment="1">
      <alignment horizontal="left"/>
    </xf>
    <xf numFmtId="165" fontId="105" fillId="6" borderId="0" xfId="211" applyFont="1" applyFill="1" applyBorder="1"/>
    <xf numFmtId="165" fontId="105" fillId="6" borderId="0" xfId="211" applyFont="1" applyFill="1" applyBorder="1" applyAlignment="1">
      <alignment horizontal="center"/>
    </xf>
    <xf numFmtId="165" fontId="134" fillId="6" borderId="0" xfId="211" applyFont="1" applyFill="1" applyBorder="1"/>
    <xf numFmtId="165" fontId="105" fillId="6" borderId="0" xfId="211" applyFont="1" applyFill="1"/>
    <xf numFmtId="165" fontId="100" fillId="6" borderId="0" xfId="211" applyFont="1" applyFill="1" applyBorder="1"/>
    <xf numFmtId="165" fontId="135" fillId="6" borderId="0" xfId="211" applyFont="1" applyFill="1" applyBorder="1"/>
    <xf numFmtId="165" fontId="103" fillId="6" borderId="0" xfId="211" applyFont="1" applyFill="1" applyBorder="1"/>
    <xf numFmtId="165" fontId="103" fillId="6" borderId="0" xfId="211" applyFont="1" applyFill="1" applyBorder="1" applyAlignment="1">
      <alignment horizontal="center"/>
    </xf>
    <xf numFmtId="165" fontId="103" fillId="0" borderId="0" xfId="211" applyFont="1" applyFill="1" applyBorder="1" applyAlignment="1">
      <alignment horizontal="center"/>
    </xf>
    <xf numFmtId="165" fontId="103" fillId="0" borderId="0" xfId="211" applyFont="1" applyFill="1" applyProtection="1">
      <protection locked="0"/>
    </xf>
    <xf numFmtId="165" fontId="97" fillId="0" borderId="0" xfId="211" applyFont="1" applyFill="1" applyProtection="1">
      <protection locked="0"/>
    </xf>
    <xf numFmtId="165" fontId="97" fillId="0" borderId="0" xfId="211" applyFont="1" applyFill="1" applyBorder="1"/>
    <xf numFmtId="165" fontId="97" fillId="0" borderId="0" xfId="211" applyFont="1" applyFill="1" applyBorder="1" applyAlignment="1">
      <alignment horizontal="center"/>
    </xf>
    <xf numFmtId="165" fontId="130" fillId="0" borderId="25" xfId="211" applyFont="1" applyFill="1" applyBorder="1" applyAlignment="1" applyProtection="1">
      <alignment horizontal="center"/>
    </xf>
    <xf numFmtId="165" fontId="130" fillId="0" borderId="3" xfId="211" applyFont="1" applyFill="1" applyBorder="1" applyAlignment="1" applyProtection="1">
      <alignment horizontal="center" vertical="center" wrapText="1"/>
    </xf>
    <xf numFmtId="165" fontId="129" fillId="0" borderId="10" xfId="211" applyFont="1" applyFill="1" applyBorder="1" applyAlignment="1"/>
    <xf numFmtId="165" fontId="129" fillId="0" borderId="10" xfId="211" applyFont="1" applyFill="1" applyBorder="1" applyAlignment="1">
      <alignment horizontal="center"/>
    </xf>
    <xf numFmtId="165" fontId="129" fillId="0" borderId="10" xfId="211" applyFont="1" applyFill="1" applyBorder="1" applyAlignment="1" applyProtection="1"/>
    <xf numFmtId="165" fontId="129" fillId="0" borderId="11" xfId="211" applyFont="1" applyFill="1" applyBorder="1" applyAlignment="1"/>
    <xf numFmtId="165" fontId="129" fillId="0" borderId="11" xfId="211" applyFont="1" applyFill="1" applyBorder="1" applyAlignment="1">
      <alignment horizontal="center"/>
    </xf>
    <xf numFmtId="165" fontId="129" fillId="0" borderId="11" xfId="211" applyFont="1" applyFill="1" applyBorder="1" applyAlignment="1" applyProtection="1"/>
    <xf numFmtId="165" fontId="129" fillId="0" borderId="17" xfId="211" applyFont="1" applyBorder="1" applyAlignment="1">
      <alignment horizontal="center"/>
    </xf>
    <xf numFmtId="2" fontId="129" fillId="0" borderId="17" xfId="211" applyNumberFormat="1" applyFont="1" applyFill="1" applyBorder="1" applyAlignment="1"/>
    <xf numFmtId="165" fontId="97" fillId="0" borderId="0" xfId="211" applyFont="1" applyFill="1" applyBorder="1" applyAlignment="1" applyProtection="1">
      <alignment horizontal="center"/>
    </xf>
    <xf numFmtId="165" fontId="97" fillId="0" borderId="0" xfId="211" applyFont="1" applyFill="1" applyBorder="1" applyAlignment="1" applyProtection="1">
      <alignment horizontal="center" vertical="center"/>
    </xf>
    <xf numFmtId="165" fontId="97" fillId="0" borderId="0" xfId="211" applyFont="1" applyAlignment="1">
      <alignment horizontal="center" vertical="center"/>
    </xf>
    <xf numFmtId="2" fontId="97" fillId="0" borderId="0" xfId="211" applyNumberFormat="1" applyFont="1" applyFill="1" applyBorder="1"/>
    <xf numFmtId="165" fontId="97" fillId="0" borderId="0" xfId="211" applyFont="1" applyFill="1" applyBorder="1" applyAlignment="1"/>
    <xf numFmtId="165" fontId="97" fillId="0" borderId="0" xfId="211" applyFont="1" applyFill="1" applyBorder="1" applyAlignment="1">
      <alignment horizontal="center" vertical="center"/>
    </xf>
    <xf numFmtId="43" fontId="180" fillId="0" borderId="19" xfId="37" applyFont="1" applyFill="1" applyBorder="1" applyAlignment="1">
      <alignment horizontal="center" vertical="center"/>
    </xf>
    <xf numFmtId="43" fontId="180" fillId="24" borderId="3" xfId="37" applyFont="1" applyFill="1" applyBorder="1" applyAlignment="1">
      <alignment horizontal="center" vertical="center"/>
    </xf>
    <xf numFmtId="43" fontId="180" fillId="8" borderId="3" xfId="37" applyFont="1" applyFill="1" applyBorder="1" applyAlignment="1">
      <alignment horizontal="center" vertical="center" wrapText="1"/>
    </xf>
    <xf numFmtId="43" fontId="180" fillId="8" borderId="3" xfId="37" applyFont="1" applyFill="1" applyBorder="1" applyAlignment="1">
      <alignment horizontal="center" vertical="center"/>
    </xf>
    <xf numFmtId="43" fontId="180" fillId="0" borderId="3" xfId="37" applyFont="1" applyFill="1" applyBorder="1" applyAlignment="1">
      <alignment horizontal="center" vertical="center"/>
    </xf>
    <xf numFmtId="43" fontId="183" fillId="0" borderId="3" xfId="37" applyFont="1" applyFill="1" applyBorder="1" applyAlignment="1">
      <alignment horizontal="center" vertical="center" readingOrder="1"/>
    </xf>
    <xf numFmtId="43" fontId="183" fillId="0" borderId="3" xfId="37" applyFont="1" applyFill="1" applyBorder="1" applyAlignment="1">
      <alignment vertical="center"/>
    </xf>
    <xf numFmtId="43" fontId="183" fillId="0" borderId="3" xfId="37" applyFont="1" applyFill="1" applyBorder="1" applyAlignment="1">
      <alignment horizontal="center" vertical="center"/>
    </xf>
    <xf numFmtId="43" fontId="184" fillId="0" borderId="3" xfId="37" applyFont="1" applyBorder="1" applyAlignment="1">
      <alignment vertical="center"/>
    </xf>
    <xf numFmtId="43" fontId="112" fillId="0" borderId="0" xfId="37" applyFont="1" applyFill="1" applyAlignment="1">
      <alignment horizontal="center" vertical="top"/>
    </xf>
    <xf numFmtId="43" fontId="112" fillId="0" borderId="0" xfId="37" applyFont="1" applyFill="1" applyAlignment="1">
      <alignment vertical="center"/>
    </xf>
    <xf numFmtId="43" fontId="112" fillId="0" borderId="0" xfId="37" applyFont="1" applyFill="1" applyAlignment="1">
      <alignment horizontal="center" vertical="center"/>
    </xf>
    <xf numFmtId="43" fontId="112" fillId="0" borderId="0" xfId="37" applyFont="1" applyAlignment="1">
      <alignment horizontal="center" vertical="top"/>
    </xf>
    <xf numFmtId="43" fontId="112" fillId="0" borderId="0" xfId="37" applyFont="1" applyAlignment="1">
      <alignment vertical="center"/>
    </xf>
    <xf numFmtId="43" fontId="112" fillId="0" borderId="0" xfId="37" applyFont="1" applyAlignment="1">
      <alignment horizontal="center" vertical="center"/>
    </xf>
    <xf numFmtId="43" fontId="101" fillId="0" borderId="3" xfId="37" applyFont="1" applyBorder="1" applyAlignment="1">
      <alignment horizontal="center" vertical="center"/>
    </xf>
    <xf numFmtId="0" fontId="101" fillId="10" borderId="6" xfId="0" applyFont="1" applyFill="1" applyBorder="1" applyAlignment="1">
      <alignment horizontal="center" vertical="center"/>
    </xf>
    <xf numFmtId="0" fontId="101" fillId="10" borderId="6" xfId="0" applyFont="1" applyFill="1" applyBorder="1" applyAlignment="1">
      <alignment horizontal="left" vertical="center" wrapText="1"/>
    </xf>
    <xf numFmtId="43" fontId="101" fillId="10" borderId="6" xfId="55" applyFont="1" applyFill="1" applyBorder="1" applyAlignment="1">
      <alignment vertical="center"/>
    </xf>
    <xf numFmtId="43" fontId="101" fillId="10" borderId="6" xfId="37" applyFont="1" applyFill="1" applyBorder="1" applyAlignment="1">
      <alignment horizontal="center" vertical="center"/>
    </xf>
    <xf numFmtId="43" fontId="101" fillId="10" borderId="6" xfId="55" applyFont="1" applyFill="1" applyBorder="1" applyAlignment="1">
      <alignment horizontal="center" vertical="center"/>
    </xf>
    <xf numFmtId="0" fontId="101" fillId="27" borderId="13" xfId="0" applyFont="1" applyFill="1" applyBorder="1" applyAlignment="1">
      <alignment horizontal="center" vertical="center"/>
    </xf>
    <xf numFmtId="0" fontId="101" fillId="27" borderId="13" xfId="0" applyFont="1" applyFill="1" applyBorder="1" applyAlignment="1">
      <alignment horizontal="left" vertical="center" wrapText="1"/>
    </xf>
    <xf numFmtId="43" fontId="101" fillId="27" borderId="13" xfId="55" applyFont="1" applyFill="1" applyBorder="1" applyAlignment="1">
      <alignment vertical="center"/>
    </xf>
    <xf numFmtId="43" fontId="101" fillId="27" borderId="13" xfId="37" applyFont="1" applyFill="1" applyBorder="1" applyAlignment="1">
      <alignment horizontal="center" vertical="center"/>
    </xf>
    <xf numFmtId="43" fontId="101" fillId="27" borderId="13" xfId="55" applyFont="1" applyFill="1" applyBorder="1" applyAlignment="1">
      <alignment horizontal="center" vertical="center"/>
    </xf>
    <xf numFmtId="43" fontId="99" fillId="0" borderId="3" xfId="37" applyFont="1" applyFill="1" applyBorder="1" applyAlignment="1">
      <alignment vertical="center"/>
    </xf>
    <xf numFmtId="169" fontId="99" fillId="0" borderId="3" xfId="37" applyNumberFormat="1" applyFont="1" applyFill="1" applyBorder="1" applyAlignment="1">
      <alignment vertical="center"/>
    </xf>
    <xf numFmtId="43" fontId="99" fillId="0" borderId="3" xfId="55" applyFont="1" applyFill="1" applyBorder="1" applyAlignment="1">
      <alignment horizontal="center" vertical="center"/>
    </xf>
    <xf numFmtId="0" fontId="99" fillId="6" borderId="4" xfId="0" applyFont="1" applyFill="1" applyBorder="1" applyAlignment="1">
      <alignment horizontal="center" vertical="center"/>
    </xf>
    <xf numFmtId="0" fontId="99" fillId="0" borderId="4" xfId="0" applyFont="1" applyBorder="1" applyAlignment="1">
      <alignment horizontal="left" vertical="center" wrapText="1"/>
    </xf>
    <xf numFmtId="43" fontId="99" fillId="6" borderId="4" xfId="55" applyFont="1" applyFill="1" applyBorder="1" applyAlignment="1">
      <alignment vertical="center"/>
    </xf>
    <xf numFmtId="43" fontId="99" fillId="0" borderId="4" xfId="55" applyFont="1" applyFill="1" applyBorder="1" applyAlignment="1">
      <alignment vertical="center"/>
    </xf>
    <xf numFmtId="43" fontId="99" fillId="0" borderId="4" xfId="37" applyFont="1" applyFill="1" applyBorder="1" applyAlignment="1">
      <alignment vertical="center"/>
    </xf>
    <xf numFmtId="169" fontId="99" fillId="0" borderId="4" xfId="37" applyNumberFormat="1" applyFont="1" applyFill="1" applyBorder="1" applyAlignment="1">
      <alignment vertical="center"/>
    </xf>
    <xf numFmtId="43" fontId="99" fillId="0" borderId="4" xfId="55" applyFont="1" applyFill="1" applyBorder="1" applyAlignment="1">
      <alignment horizontal="center" vertical="center"/>
    </xf>
    <xf numFmtId="0" fontId="101" fillId="27" borderId="3" xfId="0" applyFont="1" applyFill="1" applyBorder="1" applyAlignment="1">
      <alignment horizontal="center" vertical="center"/>
    </xf>
    <xf numFmtId="0" fontId="101" fillId="27" borderId="3" xfId="0" applyFont="1" applyFill="1" applyBorder="1" applyAlignment="1">
      <alignment vertical="center" wrapText="1"/>
    </xf>
    <xf numFmtId="43" fontId="101" fillId="27" borderId="3" xfId="55" applyFont="1" applyFill="1" applyBorder="1" applyAlignment="1">
      <alignment vertical="center"/>
    </xf>
    <xf numFmtId="43" fontId="101" fillId="27" borderId="3" xfId="37" applyFont="1" applyFill="1" applyBorder="1" applyAlignment="1">
      <alignment vertical="center"/>
    </xf>
    <xf numFmtId="43" fontId="101" fillId="27" borderId="3" xfId="55" applyFont="1" applyFill="1" applyBorder="1" applyAlignment="1">
      <alignment horizontal="center" vertical="center"/>
    </xf>
    <xf numFmtId="43" fontId="99" fillId="0" borderId="3" xfId="37" applyFont="1" applyBorder="1" applyAlignment="1">
      <alignment vertical="center"/>
    </xf>
    <xf numFmtId="169" fontId="99" fillId="0" borderId="3" xfId="37" applyNumberFormat="1" applyFont="1" applyFill="1" applyBorder="1" applyAlignment="1">
      <alignment vertical="center" wrapText="1"/>
    </xf>
    <xf numFmtId="0" fontId="99" fillId="0" borderId="0" xfId="0" applyFont="1" applyAlignment="1">
      <alignment wrapText="1"/>
    </xf>
    <xf numFmtId="43" fontId="99" fillId="0" borderId="0" xfId="37" applyFont="1"/>
    <xf numFmtId="169" fontId="99" fillId="0" borderId="0" xfId="37" applyNumberFormat="1" applyFont="1"/>
    <xf numFmtId="43" fontId="99" fillId="0" borderId="0" xfId="55" applyFont="1" applyFill="1" applyAlignment="1">
      <alignment horizontal="center" vertical="center"/>
    </xf>
    <xf numFmtId="43" fontId="142" fillId="0" borderId="0" xfId="37" applyFont="1" applyAlignment="1">
      <alignment vertical="center"/>
    </xf>
    <xf numFmtId="43" fontId="74" fillId="0" borderId="0" xfId="37" applyFont="1" applyAlignment="1">
      <alignment vertical="center"/>
    </xf>
    <xf numFmtId="43" fontId="73" fillId="0" borderId="0" xfId="37" applyFont="1"/>
    <xf numFmtId="43" fontId="74" fillId="0" borderId="0" xfId="37" applyFont="1"/>
    <xf numFmtId="43" fontId="76" fillId="6" borderId="0" xfId="37" applyFont="1" applyFill="1" applyAlignment="1"/>
    <xf numFmtId="43" fontId="73" fillId="6" borderId="0" xfId="37" applyFont="1" applyFill="1" applyAlignment="1"/>
    <xf numFmtId="43" fontId="108" fillId="6" borderId="0" xfId="37" applyFont="1" applyFill="1"/>
    <xf numFmtId="43" fontId="79" fillId="6" borderId="0" xfId="37" applyFont="1" applyFill="1"/>
    <xf numFmtId="43" fontId="80" fillId="0" borderId="0" xfId="37" applyFont="1" applyFill="1"/>
    <xf numFmtId="43" fontId="80" fillId="0" borderId="0" xfId="37" applyFont="1"/>
    <xf numFmtId="43" fontId="79" fillId="0" borderId="0" xfId="37" applyFont="1"/>
    <xf numFmtId="43" fontId="77" fillId="0" borderId="0" xfId="37" applyFont="1"/>
    <xf numFmtId="43" fontId="71" fillId="0" borderId="0" xfId="37" applyFont="1" applyAlignment="1">
      <alignment vertical="center"/>
    </xf>
    <xf numFmtId="43" fontId="71" fillId="0" borderId="0" xfId="37" applyFont="1"/>
    <xf numFmtId="43" fontId="147" fillId="0" borderId="0" xfId="37" applyFont="1"/>
    <xf numFmtId="43" fontId="171" fillId="6" borderId="0" xfId="37" applyFont="1" applyFill="1"/>
    <xf numFmtId="43" fontId="173" fillId="0" borderId="0" xfId="37" applyFont="1" applyAlignment="1">
      <alignment vertical="center"/>
    </xf>
    <xf numFmtId="43" fontId="174" fillId="0" borderId="0" xfId="37" applyFont="1"/>
    <xf numFmtId="43" fontId="173" fillId="0" borderId="0" xfId="37" applyFont="1"/>
    <xf numFmtId="43" fontId="84" fillId="6" borderId="0" xfId="37" applyFont="1" applyFill="1" applyAlignment="1"/>
    <xf numFmtId="43" fontId="174" fillId="6" borderId="0" xfId="37" applyFont="1" applyFill="1" applyAlignment="1"/>
    <xf numFmtId="43" fontId="176" fillId="6" borderId="0" xfId="37" applyFont="1" applyFill="1"/>
    <xf numFmtId="43" fontId="174" fillId="6" borderId="0" xfId="37" applyFont="1" applyFill="1"/>
    <xf numFmtId="43" fontId="176" fillId="0" borderId="0" xfId="37" applyFont="1" applyFill="1"/>
    <xf numFmtId="43" fontId="176" fillId="0" borderId="0" xfId="37" applyFont="1"/>
    <xf numFmtId="43" fontId="175" fillId="0" borderId="0" xfId="37" applyFont="1"/>
    <xf numFmtId="43" fontId="175" fillId="0" borderId="0" xfId="37" applyFont="1" applyAlignment="1">
      <alignment vertical="center"/>
    </xf>
    <xf numFmtId="49" fontId="172" fillId="0" borderId="0" xfId="211" applyNumberFormat="1" applyFont="1" applyFill="1" applyBorder="1"/>
    <xf numFmtId="43" fontId="148" fillId="0" borderId="25" xfId="211" applyNumberFormat="1" applyFont="1" applyFill="1" applyBorder="1" applyAlignment="1">
      <alignment horizontal="center" vertical="center" wrapText="1"/>
    </xf>
    <xf numFmtId="49" fontId="74" fillId="0" borderId="0" xfId="211" applyNumberFormat="1" applyFont="1" applyFill="1" applyBorder="1"/>
    <xf numFmtId="43" fontId="148" fillId="0" borderId="19" xfId="211" applyNumberFormat="1" applyFont="1" applyFill="1" applyBorder="1" applyAlignment="1">
      <alignment horizontal="center" vertical="center" wrapText="1"/>
    </xf>
    <xf numFmtId="49" fontId="74" fillId="0" borderId="0" xfId="211" applyNumberFormat="1" applyFont="1" applyFill="1" applyBorder="1" applyAlignment="1">
      <alignment horizontal="center" vertical="center"/>
    </xf>
    <xf numFmtId="49" fontId="74" fillId="0" borderId="0" xfId="211" applyNumberFormat="1" applyFont="1" applyFill="1" applyBorder="1" applyAlignment="1">
      <alignment horizontal="center"/>
    </xf>
    <xf numFmtId="165" fontId="95" fillId="0" borderId="13" xfId="211" applyFont="1" applyFill="1" applyBorder="1" applyAlignment="1">
      <alignment horizontal="center" vertical="center"/>
    </xf>
    <xf numFmtId="165" fontId="148" fillId="0" borderId="3" xfId="211" applyFont="1" applyFill="1" applyBorder="1" applyAlignment="1">
      <alignment horizontal="left" vertical="center"/>
    </xf>
    <xf numFmtId="165" fontId="149" fillId="0" borderId="3" xfId="211" applyFont="1" applyFill="1" applyBorder="1" applyAlignment="1">
      <alignment horizontal="center" vertical="center"/>
    </xf>
    <xf numFmtId="49" fontId="151" fillId="0" borderId="0" xfId="211" applyNumberFormat="1" applyFont="1" applyFill="1" applyBorder="1" applyAlignment="1">
      <alignment vertical="center"/>
    </xf>
    <xf numFmtId="165" fontId="106" fillId="0" borderId="3" xfId="211" applyFont="1" applyFill="1" applyBorder="1" applyAlignment="1">
      <alignment horizontal="center" vertical="center"/>
    </xf>
    <xf numFmtId="43" fontId="106" fillId="0" borderId="3" xfId="211" applyNumberFormat="1" applyFont="1" applyFill="1" applyBorder="1" applyAlignment="1">
      <alignment vertical="center" shrinkToFit="1"/>
    </xf>
    <xf numFmtId="49" fontId="75" fillId="0" borderId="0" xfId="211" applyNumberFormat="1" applyFont="1" applyFill="1" applyBorder="1" applyAlignment="1">
      <alignment vertical="center"/>
    </xf>
    <xf numFmtId="165" fontId="152" fillId="0" borderId="0" xfId="211" applyFont="1" applyFill="1" applyBorder="1" applyAlignment="1">
      <alignment horizontal="center" vertical="center" shrinkToFit="1"/>
    </xf>
    <xf numFmtId="43" fontId="152" fillId="0" borderId="0" xfId="211" applyNumberFormat="1" applyFont="1" applyFill="1" applyBorder="1" applyAlignment="1">
      <alignment horizontal="center" vertical="center" shrinkToFit="1"/>
    </xf>
    <xf numFmtId="43" fontId="152" fillId="0" borderId="0" xfId="211" applyNumberFormat="1" applyFont="1" applyFill="1" applyBorder="1" applyAlignment="1">
      <alignment horizontal="center" vertical="top" shrinkToFit="1"/>
    </xf>
    <xf numFmtId="49" fontId="72" fillId="0" borderId="0" xfId="211" applyNumberFormat="1" applyFont="1" applyFill="1" applyBorder="1" applyAlignment="1">
      <alignment vertical="top"/>
    </xf>
    <xf numFmtId="165" fontId="152" fillId="6" borderId="0" xfId="211" applyFont="1" applyFill="1" applyBorder="1" applyAlignment="1">
      <alignment horizontal="center" vertical="center" shrinkToFit="1"/>
    </xf>
    <xf numFmtId="43" fontId="152" fillId="6" borderId="0" xfId="211" applyNumberFormat="1" applyFont="1" applyFill="1" applyBorder="1" applyAlignment="1">
      <alignment horizontal="center" vertical="center" shrinkToFit="1"/>
    </xf>
    <xf numFmtId="43" fontId="152" fillId="6" borderId="0" xfId="211" applyNumberFormat="1" applyFont="1" applyFill="1" applyBorder="1" applyAlignment="1">
      <alignment horizontal="center" vertical="top" shrinkToFit="1"/>
    </xf>
    <xf numFmtId="165" fontId="152" fillId="0" borderId="0" xfId="211" applyFont="1" applyFill="1" applyBorder="1" applyAlignment="1">
      <alignment vertical="center"/>
    </xf>
    <xf numFmtId="43" fontId="152" fillId="0" borderId="0" xfId="211" applyNumberFormat="1" applyFont="1" applyFill="1" applyBorder="1" applyAlignment="1">
      <alignment horizontal="center" shrinkToFit="1"/>
    </xf>
    <xf numFmtId="43" fontId="104" fillId="0" borderId="0" xfId="211" applyNumberFormat="1" applyFont="1" applyFill="1" applyBorder="1" applyAlignment="1">
      <alignment horizontal="center" shrinkToFit="1"/>
    </xf>
    <xf numFmtId="49" fontId="72" fillId="0" borderId="0" xfId="211" applyNumberFormat="1" applyFont="1" applyFill="1" applyBorder="1" applyAlignment="1">
      <alignment vertical="center"/>
    </xf>
    <xf numFmtId="165" fontId="155" fillId="0" borderId="0" xfId="211" applyFont="1" applyFill="1" applyBorder="1" applyAlignment="1">
      <alignment vertical="center"/>
    </xf>
    <xf numFmtId="165" fontId="155" fillId="0" borderId="0" xfId="211" applyFont="1" applyFill="1" applyBorder="1"/>
    <xf numFmtId="165" fontId="152" fillId="0" borderId="0" xfId="211" applyFont="1" applyFill="1" applyBorder="1" applyAlignment="1">
      <alignment vertical="top"/>
    </xf>
    <xf numFmtId="165" fontId="152" fillId="0" borderId="0" xfId="211" applyFont="1" applyFill="1" applyBorder="1"/>
    <xf numFmtId="49" fontId="72" fillId="0" borderId="0" xfId="211" applyNumberFormat="1" applyFont="1" applyFill="1" applyBorder="1"/>
    <xf numFmtId="165" fontId="154" fillId="0" borderId="0" xfId="211" applyFont="1" applyFill="1" applyBorder="1" applyAlignment="1">
      <alignment horizontal="center" vertical="center"/>
    </xf>
    <xf numFmtId="165" fontId="105" fillId="0" borderId="0" xfId="211" applyFont="1" applyFill="1" applyBorder="1" applyAlignment="1">
      <alignment vertical="center"/>
    </xf>
    <xf numFmtId="165" fontId="72" fillId="0" borderId="0" xfId="211" applyFont="1" applyFill="1" applyBorder="1"/>
    <xf numFmtId="165" fontId="153" fillId="0" borderId="0" xfId="211" applyFont="1" applyFill="1"/>
    <xf numFmtId="165" fontId="154" fillId="0" borderId="0" xfId="211" applyFont="1" applyFill="1" applyBorder="1" applyAlignment="1">
      <alignment vertical="center"/>
    </xf>
    <xf numFmtId="165" fontId="103" fillId="0" borderId="0" xfId="211" applyFont="1" applyFill="1" applyBorder="1" applyAlignment="1">
      <alignment vertical="center"/>
    </xf>
    <xf numFmtId="165" fontId="105" fillId="0" borderId="0" xfId="211" applyFont="1" applyFill="1" applyBorder="1"/>
    <xf numFmtId="165" fontId="157" fillId="0" borderId="0" xfId="211" applyFont="1" applyFill="1"/>
    <xf numFmtId="165" fontId="152" fillId="0" borderId="7" xfId="211" applyFont="1" applyFill="1" applyBorder="1" applyAlignment="1">
      <alignment vertical="center"/>
    </xf>
    <xf numFmtId="165" fontId="152" fillId="0" borderId="20" xfId="211" applyFont="1" applyFill="1" applyBorder="1" applyAlignment="1">
      <alignment vertical="center"/>
    </xf>
    <xf numFmtId="165" fontId="152" fillId="0" borderId="0" xfId="211" applyFont="1" applyFill="1"/>
    <xf numFmtId="49" fontId="101" fillId="5" borderId="19" xfId="0" applyNumberFormat="1" applyFont="1" applyFill="1" applyBorder="1" applyAlignment="1">
      <alignment horizontal="center" vertical="center" wrapText="1"/>
    </xf>
    <xf numFmtId="0" fontId="103" fillId="6" borderId="8" xfId="10" applyFont="1" applyFill="1" applyBorder="1" applyAlignment="1">
      <alignment horizontal="center"/>
    </xf>
    <xf numFmtId="0" fontId="103" fillId="6" borderId="8" xfId="10" applyFont="1" applyFill="1" applyBorder="1" applyAlignment="1">
      <alignment horizontal="left"/>
    </xf>
    <xf numFmtId="43" fontId="103" fillId="6" borderId="8" xfId="37" applyFont="1" applyFill="1" applyBorder="1" applyAlignment="1">
      <alignment horizontal="center"/>
    </xf>
    <xf numFmtId="0" fontId="129" fillId="6" borderId="17" xfId="10" applyFont="1" applyFill="1" applyBorder="1" applyAlignment="1">
      <alignment horizontal="center" vertical="center"/>
    </xf>
    <xf numFmtId="0" fontId="103" fillId="6" borderId="17" xfId="10" applyFont="1" applyFill="1" applyBorder="1" applyAlignment="1">
      <alignment horizontal="left"/>
    </xf>
    <xf numFmtId="0" fontId="103" fillId="6" borderId="17" xfId="10" applyFont="1" applyFill="1" applyBorder="1" applyAlignment="1">
      <alignment horizontal="center"/>
    </xf>
    <xf numFmtId="43" fontId="129" fillId="6" borderId="17" xfId="37" applyFont="1" applyFill="1" applyBorder="1" applyAlignment="1">
      <alignment horizontal="center"/>
    </xf>
    <xf numFmtId="43" fontId="103" fillId="6" borderId="17" xfId="37" applyFont="1" applyFill="1" applyBorder="1" applyAlignment="1">
      <alignment horizontal="center"/>
    </xf>
    <xf numFmtId="0" fontId="104" fillId="6" borderId="26" xfId="10" applyFont="1" applyFill="1" applyBorder="1" applyAlignment="1">
      <alignment horizontal="center"/>
    </xf>
    <xf numFmtId="0" fontId="104" fillId="6" borderId="26" xfId="10" applyFont="1" applyFill="1" applyBorder="1" applyAlignment="1">
      <alignment horizontal="left"/>
    </xf>
    <xf numFmtId="43" fontId="104" fillId="6" borderId="26" xfId="37" applyFont="1" applyFill="1" applyBorder="1" applyAlignment="1">
      <alignment horizontal="center"/>
    </xf>
    <xf numFmtId="43" fontId="103" fillId="6" borderId="26" xfId="10" applyNumberFormat="1" applyFont="1" applyFill="1" applyBorder="1" applyAlignment="1">
      <alignment horizontal="center"/>
    </xf>
    <xf numFmtId="0" fontId="97" fillId="0" borderId="0" xfId="10" applyFont="1" applyAlignment="1">
      <alignment horizontal="left"/>
    </xf>
    <xf numFmtId="43" fontId="97" fillId="0" borderId="0" xfId="37" applyFont="1" applyFill="1" applyBorder="1" applyAlignment="1">
      <alignment horizontal="center"/>
    </xf>
    <xf numFmtId="43" fontId="99" fillId="6" borderId="3" xfId="37" applyFont="1" applyFill="1" applyBorder="1" applyAlignment="1">
      <alignment vertical="center"/>
    </xf>
    <xf numFmtId="43" fontId="99" fillId="6" borderId="3" xfId="55" applyFont="1" applyFill="1" applyBorder="1" applyAlignment="1">
      <alignment horizontal="center" vertical="center"/>
    </xf>
    <xf numFmtId="43" fontId="99" fillId="0" borderId="3" xfId="55" applyFont="1" applyFill="1" applyBorder="1" applyAlignment="1">
      <alignment vertical="center" wrapText="1"/>
    </xf>
    <xf numFmtId="0" fontId="186" fillId="0" borderId="0" xfId="0" applyFont="1"/>
    <xf numFmtId="0" fontId="99" fillId="0" borderId="24" xfId="0" applyFont="1" applyBorder="1"/>
    <xf numFmtId="165" fontId="99" fillId="0" borderId="24" xfId="211" applyFont="1" applyBorder="1"/>
    <xf numFmtId="165" fontId="99" fillId="0" borderId="24" xfId="211" applyFont="1" applyFill="1" applyBorder="1" applyAlignment="1"/>
    <xf numFmtId="0" fontId="99" fillId="0" borderId="24" xfId="0" applyFont="1" applyBorder="1" applyAlignment="1">
      <alignment horizontal="center"/>
    </xf>
    <xf numFmtId="165" fontId="101" fillId="0" borderId="3" xfId="211" applyFont="1" applyFill="1" applyBorder="1" applyAlignment="1">
      <alignment horizontal="center" vertical="center"/>
    </xf>
    <xf numFmtId="165" fontId="101" fillId="0" borderId="25" xfId="211" applyFont="1" applyFill="1" applyBorder="1" applyAlignment="1">
      <alignment horizontal="center" vertical="center" wrapText="1"/>
    </xf>
    <xf numFmtId="0" fontId="101" fillId="4" borderId="6" xfId="0" applyFont="1" applyFill="1" applyBorder="1" applyAlignment="1">
      <alignment horizontal="center" vertical="center"/>
    </xf>
    <xf numFmtId="165" fontId="101" fillId="4" borderId="6" xfId="211" applyFont="1" applyFill="1" applyBorder="1" applyAlignment="1">
      <alignment horizontal="center" vertical="center"/>
    </xf>
    <xf numFmtId="0" fontId="101" fillId="5" borderId="8" xfId="0" applyFont="1" applyFill="1" applyBorder="1" applyAlignment="1">
      <alignment horizontal="center" vertical="center"/>
    </xf>
    <xf numFmtId="0" fontId="101" fillId="5" borderId="8" xfId="0" applyFont="1" applyFill="1" applyBorder="1" applyAlignment="1">
      <alignment horizontal="center" vertical="center" shrinkToFit="1"/>
    </xf>
    <xf numFmtId="0" fontId="101" fillId="5" borderId="19" xfId="0" applyFont="1" applyFill="1" applyBorder="1" applyAlignment="1">
      <alignment horizontal="center" vertical="center"/>
    </xf>
    <xf numFmtId="0" fontId="99" fillId="6" borderId="11" xfId="0" applyFont="1" applyFill="1" applyBorder="1" applyAlignment="1">
      <alignment horizontal="center" vertical="center"/>
    </xf>
    <xf numFmtId="49" fontId="99" fillId="6" borderId="11" xfId="0" applyNumberFormat="1" applyFont="1" applyFill="1" applyBorder="1" applyAlignment="1">
      <alignment vertical="center" wrapText="1"/>
    </xf>
    <xf numFmtId="165" fontId="99" fillId="0" borderId="11" xfId="211" applyFont="1" applyFill="1" applyBorder="1" applyAlignment="1">
      <alignment horizontal="center" vertical="center"/>
    </xf>
    <xf numFmtId="165" fontId="99" fillId="6" borderId="11" xfId="211" applyFont="1" applyFill="1" applyBorder="1" applyAlignment="1">
      <alignment horizontal="center" vertical="center" shrinkToFit="1"/>
    </xf>
    <xf numFmtId="166" fontId="99" fillId="6" borderId="11" xfId="0" applyNumberFormat="1" applyFont="1" applyFill="1" applyBorder="1" applyAlignment="1">
      <alignment horizontal="center" vertical="center"/>
    </xf>
    <xf numFmtId="49" fontId="99" fillId="6" borderId="11" xfId="0" applyNumberFormat="1" applyFont="1" applyFill="1" applyBorder="1" applyAlignment="1">
      <alignment horizontal="left" vertical="center" wrapText="1"/>
    </xf>
    <xf numFmtId="49" fontId="99" fillId="6" borderId="11" xfId="0" applyNumberFormat="1" applyFont="1" applyFill="1" applyBorder="1" applyAlignment="1">
      <alignment vertical="center"/>
    </xf>
    <xf numFmtId="165" fontId="99" fillId="6" borderId="11" xfId="211" applyFont="1" applyFill="1" applyBorder="1" applyAlignment="1">
      <alignment horizontal="center" vertical="center"/>
    </xf>
    <xf numFmtId="0" fontId="99" fillId="6" borderId="17" xfId="0" applyFont="1" applyFill="1" applyBorder="1" applyAlignment="1">
      <alignment horizontal="center" vertical="center"/>
    </xf>
    <xf numFmtId="49" fontId="99" fillId="6" borderId="17" xfId="110" applyNumberFormat="1" applyFont="1" applyFill="1" applyBorder="1" applyAlignment="1">
      <alignment vertical="center" wrapText="1"/>
    </xf>
    <xf numFmtId="165" fontId="99" fillId="6" borderId="17" xfId="211" applyFont="1" applyFill="1" applyBorder="1" applyAlignment="1">
      <alignment horizontal="center" vertical="center"/>
    </xf>
    <xf numFmtId="165" fontId="99" fillId="6" borderId="17" xfId="211" applyFont="1" applyFill="1" applyBorder="1" applyAlignment="1">
      <alignment vertical="center"/>
    </xf>
    <xf numFmtId="165" fontId="99" fillId="6" borderId="17" xfId="211" applyFont="1" applyFill="1" applyBorder="1" applyAlignment="1">
      <alignment horizontal="center" vertical="center" shrinkToFit="1"/>
    </xf>
    <xf numFmtId="166" fontId="99" fillId="6" borderId="17" xfId="0" applyNumberFormat="1" applyFont="1" applyFill="1" applyBorder="1" applyAlignment="1">
      <alignment horizontal="center" vertical="center"/>
    </xf>
    <xf numFmtId="165" fontId="101" fillId="5" borderId="19" xfId="211" applyFont="1" applyFill="1" applyBorder="1" applyAlignment="1">
      <alignment horizontal="center" vertical="center"/>
    </xf>
    <xf numFmtId="166" fontId="101" fillId="5" borderId="19" xfId="0" applyNumberFormat="1" applyFont="1" applyFill="1" applyBorder="1" applyAlignment="1">
      <alignment horizontal="center" vertical="center"/>
    </xf>
    <xf numFmtId="0" fontId="99" fillId="6" borderId="11" xfId="0" applyFont="1" applyFill="1" applyBorder="1" applyAlignment="1">
      <alignment vertical="center"/>
    </xf>
    <xf numFmtId="165" fontId="99" fillId="6" borderId="11" xfId="211" applyFont="1" applyFill="1" applyBorder="1" applyAlignment="1">
      <alignment vertical="center"/>
    </xf>
    <xf numFmtId="0" fontId="99" fillId="6" borderId="11" xfId="0" applyFont="1" applyFill="1" applyBorder="1" applyAlignment="1">
      <alignment vertical="center" wrapText="1"/>
    </xf>
    <xf numFmtId="0" fontId="99" fillId="0" borderId="11" xfId="0" applyFont="1" applyBorder="1" applyAlignment="1">
      <alignment vertical="center" wrapText="1"/>
    </xf>
    <xf numFmtId="165" fontId="99" fillId="0" borderId="11" xfId="211" applyFont="1" applyFill="1" applyBorder="1" applyAlignment="1">
      <alignment vertical="center"/>
    </xf>
    <xf numFmtId="165" fontId="99" fillId="0" borderId="11" xfId="211" applyFont="1" applyFill="1" applyBorder="1" applyAlignment="1">
      <alignment horizontal="center" vertical="center" shrinkToFit="1"/>
    </xf>
    <xf numFmtId="0" fontId="99" fillId="0" borderId="11" xfId="0" applyFont="1" applyBorder="1" applyAlignment="1">
      <alignment horizontal="center" vertical="center"/>
    </xf>
    <xf numFmtId="0" fontId="99" fillId="0" borderId="11" xfId="0" applyFont="1" applyBorder="1" applyAlignment="1">
      <alignment vertical="center"/>
    </xf>
    <xf numFmtId="16" fontId="99" fillId="0" borderId="11" xfId="0" applyNumberFormat="1" applyFont="1" applyBorder="1" applyAlignment="1">
      <alignment horizontal="center" vertical="center"/>
    </xf>
    <xf numFmtId="0" fontId="99" fillId="0" borderId="17" xfId="0" applyFont="1" applyBorder="1" applyAlignment="1">
      <alignment horizontal="center" vertical="center"/>
    </xf>
    <xf numFmtId="0" fontId="99" fillId="0" borderId="17" xfId="0" applyFont="1" applyBorder="1" applyAlignment="1">
      <alignment vertical="center" wrapText="1"/>
    </xf>
    <xf numFmtId="165" fontId="99" fillId="0" borderId="17" xfId="211" applyFont="1" applyFill="1" applyBorder="1" applyAlignment="1">
      <alignment vertical="center"/>
    </xf>
    <xf numFmtId="0" fontId="101" fillId="5" borderId="3" xfId="0" applyFont="1" applyFill="1" applyBorder="1" applyAlignment="1">
      <alignment horizontal="center" vertical="center"/>
    </xf>
    <xf numFmtId="49" fontId="101" fillId="5" borderId="3" xfId="0" applyNumberFormat="1" applyFont="1" applyFill="1" applyBorder="1" applyAlignment="1">
      <alignment horizontal="left" vertical="center" wrapText="1"/>
    </xf>
    <xf numFmtId="165" fontId="101" fillId="5" borderId="3" xfId="211" applyFont="1" applyFill="1" applyBorder="1" applyAlignment="1">
      <alignment horizontal="center" vertical="center"/>
    </xf>
    <xf numFmtId="166" fontId="101" fillId="5" borderId="3" xfId="0" applyNumberFormat="1" applyFont="1" applyFill="1" applyBorder="1" applyAlignment="1">
      <alignment horizontal="center" vertical="center"/>
    </xf>
    <xf numFmtId="0" fontId="99" fillId="6" borderId="17" xfId="0" applyFont="1" applyFill="1" applyBorder="1" applyAlignment="1">
      <alignment vertical="center" wrapText="1"/>
    </xf>
    <xf numFmtId="165" fontId="101" fillId="5" borderId="3" xfId="211" applyFont="1" applyFill="1" applyBorder="1" applyAlignment="1">
      <alignment vertical="center"/>
    </xf>
    <xf numFmtId="165" fontId="99" fillId="6" borderId="11" xfId="211" applyFont="1" applyFill="1" applyBorder="1" applyAlignment="1">
      <alignment horizontal="right" vertical="center" wrapText="1"/>
    </xf>
    <xf numFmtId="0" fontId="99" fillId="0" borderId="17" xfId="0" applyFont="1" applyBorder="1" applyAlignment="1">
      <alignment vertical="center"/>
    </xf>
    <xf numFmtId="0" fontId="99" fillId="0" borderId="0" xfId="0" applyFont="1" applyAlignment="1">
      <alignment horizontal="center" vertical="center"/>
    </xf>
    <xf numFmtId="165" fontId="99" fillId="0" borderId="7" xfId="211" applyFont="1" applyFill="1" applyBorder="1" applyAlignment="1">
      <alignment vertical="center"/>
    </xf>
    <xf numFmtId="165" fontId="99" fillId="0" borderId="20" xfId="211" applyFont="1" applyFill="1" applyBorder="1" applyAlignment="1">
      <alignment vertical="center"/>
    </xf>
    <xf numFmtId="165" fontId="99" fillId="0" borderId="0" xfId="211" applyFont="1" applyFill="1"/>
    <xf numFmtId="165" fontId="99" fillId="0" borderId="0" xfId="211" applyFont="1" applyFill="1" applyAlignment="1"/>
    <xf numFmtId="0" fontId="99" fillId="6" borderId="0" xfId="0" applyFont="1" applyFill="1" applyAlignment="1">
      <alignment horizontal="center" vertical="center"/>
    </xf>
    <xf numFmtId="165" fontId="99" fillId="6" borderId="7" xfId="211" applyFont="1" applyFill="1" applyBorder="1" applyAlignment="1">
      <alignment vertical="center"/>
    </xf>
    <xf numFmtId="165" fontId="99" fillId="6" borderId="20" xfId="211" applyFont="1" applyFill="1" applyBorder="1" applyAlignment="1">
      <alignment vertical="center"/>
    </xf>
    <xf numFmtId="165" fontId="99" fillId="6" borderId="0" xfId="211" applyFont="1" applyFill="1"/>
    <xf numFmtId="165" fontId="99" fillId="6" borderId="0" xfId="211" applyFont="1" applyFill="1" applyAlignment="1"/>
    <xf numFmtId="0" fontId="99" fillId="6" borderId="0" xfId="0" applyFont="1" applyFill="1" applyAlignment="1">
      <alignment horizontal="center"/>
    </xf>
    <xf numFmtId="0" fontId="132" fillId="6" borderId="10" xfId="0" applyFont="1" applyFill="1" applyBorder="1" applyAlignment="1">
      <alignment shrinkToFit="1"/>
    </xf>
    <xf numFmtId="0" fontId="132" fillId="6" borderId="9" xfId="0" applyFont="1" applyFill="1" applyBorder="1" applyAlignment="1">
      <alignment horizontal="center"/>
    </xf>
    <xf numFmtId="0" fontId="132" fillId="0" borderId="33" xfId="0" applyFont="1" applyBorder="1" applyAlignment="1">
      <alignment shrinkToFit="1"/>
    </xf>
    <xf numFmtId="165" fontId="132" fillId="6" borderId="9" xfId="211" applyFont="1" applyFill="1" applyBorder="1" applyAlignment="1" applyProtection="1">
      <alignment horizontal="center" shrinkToFit="1"/>
    </xf>
    <xf numFmtId="0" fontId="95" fillId="28" borderId="6" xfId="0" applyFont="1" applyFill="1" applyBorder="1" applyAlignment="1">
      <alignment horizontal="center" vertical="center"/>
    </xf>
    <xf numFmtId="0" fontId="114" fillId="28" borderId="6" xfId="0" applyFont="1" applyFill="1" applyBorder="1" applyAlignment="1">
      <alignment horizontal="center" vertical="center"/>
    </xf>
    <xf numFmtId="165" fontId="95" fillId="28" borderId="6" xfId="211" applyFont="1" applyFill="1" applyBorder="1" applyAlignment="1">
      <alignment horizontal="center" vertical="center"/>
    </xf>
    <xf numFmtId="165" fontId="101" fillId="5" borderId="8" xfId="211" applyFont="1" applyFill="1" applyBorder="1" applyAlignment="1">
      <alignment horizontal="left" vertical="center"/>
    </xf>
    <xf numFmtId="0" fontId="145" fillId="0" borderId="0" xfId="0" applyFont="1" applyAlignment="1">
      <alignment horizontal="left"/>
    </xf>
    <xf numFmtId="165" fontId="130" fillId="0" borderId="29" xfId="3" applyFont="1" applyBorder="1" applyAlignment="1">
      <alignment horizontal="center" vertical="center"/>
    </xf>
    <xf numFmtId="165" fontId="130" fillId="0" borderId="23" xfId="3" applyFont="1" applyBorder="1" applyAlignment="1">
      <alignment horizontal="center" vertical="center"/>
    </xf>
    <xf numFmtId="0" fontId="130" fillId="0" borderId="19" xfId="0" applyFont="1" applyBorder="1" applyAlignment="1">
      <alignment horizontal="center" vertical="center"/>
    </xf>
    <xf numFmtId="0" fontId="130" fillId="0" borderId="4" xfId="0" applyFont="1" applyBorder="1" applyAlignment="1">
      <alignment horizontal="center" vertical="center"/>
    </xf>
    <xf numFmtId="165" fontId="130" fillId="0" borderId="19" xfId="3" applyFont="1" applyBorder="1" applyAlignment="1">
      <alignment horizontal="center" vertical="center" wrapText="1"/>
    </xf>
    <xf numFmtId="165" fontId="130" fillId="0" borderId="4" xfId="3" applyFont="1" applyBorder="1" applyAlignment="1">
      <alignment horizontal="center" vertical="center"/>
    </xf>
    <xf numFmtId="165" fontId="130" fillId="0" borderId="29" xfId="3" applyFont="1" applyBorder="1" applyAlignment="1">
      <alignment horizontal="center" vertical="center" wrapText="1"/>
    </xf>
    <xf numFmtId="165" fontId="130" fillId="0" borderId="23" xfId="3" applyFont="1" applyBorder="1" applyAlignment="1">
      <alignment horizontal="center" vertical="center" wrapText="1"/>
    </xf>
    <xf numFmtId="0" fontId="159" fillId="0" borderId="0" xfId="0" applyFont="1" applyAlignment="1">
      <alignment horizontal="center"/>
    </xf>
    <xf numFmtId="0" fontId="159" fillId="0" borderId="24" xfId="0" applyFont="1" applyBorder="1" applyAlignment="1">
      <alignment horizontal="center"/>
    </xf>
    <xf numFmtId="165" fontId="130" fillId="0" borderId="19" xfId="3" applyFont="1" applyBorder="1" applyAlignment="1">
      <alignment horizontal="center" vertical="center"/>
    </xf>
    <xf numFmtId="0" fontId="160" fillId="0" borderId="37" xfId="25" applyFont="1" applyBorder="1" applyAlignment="1">
      <alignment horizontal="center" vertical="center" wrapText="1" readingOrder="1"/>
    </xf>
    <xf numFmtId="0" fontId="160" fillId="0" borderId="37" xfId="25" applyFont="1" applyBorder="1" applyAlignment="1">
      <alignment horizontal="center" vertical="center" readingOrder="1"/>
    </xf>
    <xf numFmtId="0" fontId="160" fillId="25" borderId="38" xfId="25" applyFont="1" applyFill="1" applyBorder="1" applyAlignment="1">
      <alignment horizontal="center" vertical="center" wrapText="1" readingOrder="1"/>
    </xf>
    <xf numFmtId="0" fontId="160" fillId="25" borderId="39" xfId="25" applyFont="1" applyFill="1" applyBorder="1" applyAlignment="1">
      <alignment horizontal="center" vertical="center" wrapText="1" readingOrder="1"/>
    </xf>
    <xf numFmtId="0" fontId="160" fillId="25" borderId="40" xfId="25" applyFont="1" applyFill="1" applyBorder="1" applyAlignment="1">
      <alignment horizontal="center" vertical="center" wrapText="1" readingOrder="1"/>
    </xf>
    <xf numFmtId="0" fontId="155" fillId="0" borderId="0" xfId="0" applyFont="1" applyAlignment="1">
      <alignment horizontal="center"/>
    </xf>
    <xf numFmtId="0" fontId="160" fillId="26" borderId="38" xfId="25" applyFont="1" applyFill="1" applyBorder="1" applyAlignment="1">
      <alignment horizontal="center" vertical="center" wrapText="1" readingOrder="1"/>
    </xf>
    <xf numFmtId="0" fontId="160" fillId="26" borderId="39" xfId="25" applyFont="1" applyFill="1" applyBorder="1" applyAlignment="1">
      <alignment horizontal="center" vertical="center" wrapText="1" readingOrder="1"/>
    </xf>
    <xf numFmtId="0" fontId="160" fillId="26" borderId="40" xfId="25" applyFont="1" applyFill="1" applyBorder="1" applyAlignment="1">
      <alignment horizontal="center" vertical="center" wrapText="1" readingOrder="1"/>
    </xf>
    <xf numFmtId="0" fontId="160" fillId="5" borderId="38" xfId="25" applyFont="1" applyFill="1" applyBorder="1" applyAlignment="1">
      <alignment horizontal="center" vertical="center" wrapText="1" readingOrder="1"/>
    </xf>
    <xf numFmtId="0" fontId="160" fillId="5" borderId="39" xfId="25" applyFont="1" applyFill="1" applyBorder="1" applyAlignment="1">
      <alignment horizontal="center" vertical="center" wrapText="1" readingOrder="1"/>
    </xf>
    <xf numFmtId="0" fontId="160" fillId="5" borderId="40" xfId="25" applyFont="1" applyFill="1" applyBorder="1" applyAlignment="1">
      <alignment horizontal="center" vertical="center" wrapText="1" readingOrder="1"/>
    </xf>
    <xf numFmtId="0" fontId="130" fillId="6" borderId="25" xfId="0" applyFont="1" applyFill="1" applyBorder="1" applyAlignment="1">
      <alignment horizontal="center" vertical="center"/>
    </xf>
    <xf numFmtId="0" fontId="130" fillId="6" borderId="2" xfId="0" applyFont="1" applyFill="1" applyBorder="1" applyAlignment="1">
      <alignment horizontal="center" vertical="center"/>
    </xf>
    <xf numFmtId="0" fontId="130" fillId="6" borderId="22" xfId="0" applyFont="1" applyFill="1" applyBorder="1" applyAlignment="1">
      <alignment horizontal="center" vertical="center"/>
    </xf>
    <xf numFmtId="0" fontId="130" fillId="6" borderId="25" xfId="0" applyFont="1" applyFill="1" applyBorder="1" applyAlignment="1">
      <alignment horizontal="center" vertical="center" wrapText="1"/>
    </xf>
    <xf numFmtId="0" fontId="130" fillId="6" borderId="22" xfId="0" applyFont="1" applyFill="1" applyBorder="1" applyAlignment="1">
      <alignment horizontal="center" vertical="center" wrapText="1"/>
    </xf>
    <xf numFmtId="165" fontId="130" fillId="6" borderId="25" xfId="211" applyFont="1" applyFill="1" applyBorder="1" applyAlignment="1" applyProtection="1">
      <alignment horizontal="center" vertical="center" wrapText="1"/>
    </xf>
    <xf numFmtId="165" fontId="130" fillId="6" borderId="22" xfId="211" applyFont="1" applyFill="1" applyBorder="1" applyAlignment="1" applyProtection="1">
      <alignment horizontal="center" vertical="center" wrapText="1"/>
    </xf>
    <xf numFmtId="0" fontId="159" fillId="6" borderId="0" xfId="0" applyFont="1" applyFill="1" applyAlignment="1">
      <alignment horizontal="center"/>
    </xf>
    <xf numFmtId="0" fontId="159" fillId="6" borderId="24" xfId="0" applyFont="1" applyFill="1" applyBorder="1" applyAlignment="1">
      <alignment horizontal="center" vertical="center"/>
    </xf>
    <xf numFmtId="165" fontId="130" fillId="0" borderId="19" xfId="211" applyFont="1" applyFill="1" applyBorder="1" applyAlignment="1" applyProtection="1">
      <alignment horizontal="center" vertical="center"/>
    </xf>
    <xf numFmtId="165" fontId="130" fillId="0" borderId="8" xfId="211" applyFont="1" applyFill="1" applyBorder="1" applyAlignment="1" applyProtection="1">
      <alignment horizontal="center" vertical="center"/>
    </xf>
    <xf numFmtId="165" fontId="130" fillId="0" borderId="4" xfId="211" applyFont="1" applyFill="1" applyBorder="1" applyAlignment="1" applyProtection="1">
      <alignment horizontal="center" vertical="center"/>
    </xf>
    <xf numFmtId="0" fontId="130" fillId="5" borderId="30" xfId="0" applyFont="1" applyFill="1" applyBorder="1" applyAlignment="1">
      <alignment horizontal="center"/>
    </xf>
    <xf numFmtId="0" fontId="130" fillId="5" borderId="31" xfId="0" applyFont="1" applyFill="1" applyBorder="1" applyAlignment="1">
      <alignment horizontal="center"/>
    </xf>
    <xf numFmtId="0" fontId="130" fillId="5" borderId="5" xfId="0" applyFont="1" applyFill="1" applyBorder="1" applyAlignment="1">
      <alignment horizontal="center"/>
    </xf>
    <xf numFmtId="0" fontId="130" fillId="6" borderId="19" xfId="0" applyFont="1" applyFill="1" applyBorder="1" applyAlignment="1">
      <alignment horizontal="center" vertical="center" wrapText="1"/>
    </xf>
    <xf numFmtId="0" fontId="130" fillId="6" borderId="8" xfId="0" applyFont="1" applyFill="1" applyBorder="1" applyAlignment="1">
      <alignment horizontal="center" vertical="center" wrapText="1"/>
    </xf>
    <xf numFmtId="0" fontId="130" fillId="6" borderId="4" xfId="0" applyFont="1" applyFill="1" applyBorder="1" applyAlignment="1">
      <alignment horizontal="center" vertical="center" wrapText="1"/>
    </xf>
    <xf numFmtId="0" fontId="130" fillId="0" borderId="8" xfId="0" applyFont="1" applyBorder="1" applyAlignment="1">
      <alignment horizontal="center" vertical="center"/>
    </xf>
    <xf numFmtId="0" fontId="130" fillId="6" borderId="19" xfId="0" applyFont="1" applyFill="1" applyBorder="1" applyAlignment="1">
      <alignment horizontal="center" vertical="center"/>
    </xf>
    <xf numFmtId="0" fontId="130" fillId="6" borderId="8" xfId="0" applyFont="1" applyFill="1" applyBorder="1" applyAlignment="1">
      <alignment horizontal="center" vertical="center"/>
    </xf>
    <xf numFmtId="0" fontId="130" fillId="6" borderId="4" xfId="0" applyFont="1" applyFill="1" applyBorder="1" applyAlignment="1">
      <alignment horizontal="center" vertical="center"/>
    </xf>
    <xf numFmtId="0" fontId="159" fillId="0" borderId="0" xfId="0" applyFont="1" applyAlignment="1">
      <alignment horizontal="center" vertical="center"/>
    </xf>
    <xf numFmtId="0" fontId="159" fillId="6" borderId="24" xfId="0" applyFont="1" applyFill="1" applyBorder="1" applyAlignment="1">
      <alignment horizontal="center"/>
    </xf>
    <xf numFmtId="0" fontId="130" fillId="6" borderId="3" xfId="0" applyFont="1" applyFill="1" applyBorder="1" applyAlignment="1">
      <alignment horizontal="center" vertical="center" wrapText="1"/>
    </xf>
    <xf numFmtId="0" fontId="130" fillId="6" borderId="3" xfId="0" applyFont="1" applyFill="1" applyBorder="1" applyAlignment="1">
      <alignment horizontal="center" vertical="center"/>
    </xf>
    <xf numFmtId="0" fontId="130" fillId="0" borderId="26" xfId="0" applyFont="1" applyBorder="1" applyAlignment="1">
      <alignment horizontal="center" wrapText="1"/>
    </xf>
    <xf numFmtId="0" fontId="130" fillId="0" borderId="0" xfId="0" applyFont="1" applyAlignment="1">
      <alignment horizontal="center"/>
    </xf>
    <xf numFmtId="0" fontId="130" fillId="0" borderId="19" xfId="0" applyFont="1" applyBorder="1" applyAlignment="1">
      <alignment horizontal="center" vertical="center" wrapText="1"/>
    </xf>
    <xf numFmtId="0" fontId="130" fillId="0" borderId="8" xfId="0" applyFont="1" applyBorder="1" applyAlignment="1">
      <alignment horizontal="center" vertical="center" wrapText="1"/>
    </xf>
    <xf numFmtId="0" fontId="130" fillId="0" borderId="4" xfId="0" applyFont="1" applyBorder="1" applyAlignment="1">
      <alignment horizontal="center" vertical="center" wrapText="1"/>
    </xf>
    <xf numFmtId="2" fontId="130" fillId="0" borderId="19" xfId="211" applyNumberFormat="1" applyFont="1" applyFill="1" applyBorder="1" applyAlignment="1" applyProtection="1">
      <alignment horizontal="center" vertical="center" wrapText="1"/>
    </xf>
    <xf numFmtId="2" fontId="130" fillId="0" borderId="8" xfId="211" applyNumberFormat="1" applyFont="1" applyFill="1" applyBorder="1" applyAlignment="1" applyProtection="1">
      <alignment horizontal="center" vertical="center" wrapText="1"/>
    </xf>
    <xf numFmtId="2" fontId="130" fillId="0" borderId="4" xfId="211" applyNumberFormat="1" applyFont="1" applyFill="1" applyBorder="1" applyAlignment="1" applyProtection="1">
      <alignment horizontal="center" vertical="center" wrapText="1"/>
    </xf>
    <xf numFmtId="0" fontId="159" fillId="6" borderId="0" xfId="0" applyFont="1" applyFill="1" applyAlignment="1">
      <alignment horizontal="center" vertical="center"/>
    </xf>
    <xf numFmtId="165" fontId="130" fillId="6" borderId="25" xfId="211" applyFont="1" applyFill="1" applyBorder="1" applyAlignment="1" applyProtection="1">
      <alignment horizontal="center" wrapText="1"/>
    </xf>
    <xf numFmtId="165" fontId="130" fillId="6" borderId="2" xfId="211" applyFont="1" applyFill="1" applyBorder="1" applyAlignment="1" applyProtection="1">
      <alignment horizontal="center" wrapText="1"/>
    </xf>
    <xf numFmtId="165" fontId="130" fillId="6" borderId="22" xfId="211" applyFont="1" applyFill="1" applyBorder="1" applyAlignment="1" applyProtection="1">
      <alignment horizontal="center" wrapText="1"/>
    </xf>
    <xf numFmtId="2" fontId="130" fillId="0" borderId="19" xfId="211" applyNumberFormat="1" applyFont="1" applyFill="1" applyBorder="1" applyAlignment="1" applyProtection="1">
      <alignment horizontal="center" vertical="center"/>
    </xf>
    <xf numFmtId="2" fontId="130" fillId="0" borderId="8" xfId="211" applyNumberFormat="1" applyFont="1" applyFill="1" applyBorder="1" applyAlignment="1" applyProtection="1">
      <alignment horizontal="center" vertical="center"/>
    </xf>
    <xf numFmtId="2" fontId="130" fillId="0" borderId="4" xfId="211" applyNumberFormat="1" applyFont="1" applyFill="1" applyBorder="1" applyAlignment="1" applyProtection="1">
      <alignment horizontal="center" vertical="center"/>
    </xf>
    <xf numFmtId="165" fontId="130" fillId="6" borderId="25" xfId="211" applyFont="1" applyFill="1" applyBorder="1" applyAlignment="1" applyProtection="1">
      <alignment horizontal="center" vertical="center"/>
    </xf>
    <xf numFmtId="165" fontId="130" fillId="6" borderId="22" xfId="211" applyFont="1" applyFill="1" applyBorder="1" applyAlignment="1" applyProtection="1">
      <alignment horizontal="center" vertical="center"/>
    </xf>
    <xf numFmtId="0" fontId="177" fillId="0" borderId="24" xfId="110" applyFont="1" applyBorder="1" applyAlignment="1">
      <alignment horizontal="center" vertical="center"/>
    </xf>
    <xf numFmtId="43" fontId="180" fillId="0" borderId="3" xfId="55" applyFont="1" applyFill="1" applyBorder="1" applyAlignment="1">
      <alignment horizontal="center" vertical="center" wrapText="1"/>
    </xf>
    <xf numFmtId="43" fontId="180" fillId="0" borderId="19" xfId="55" applyFont="1" applyFill="1" applyBorder="1" applyAlignment="1">
      <alignment horizontal="center" vertical="center"/>
    </xf>
    <xf numFmtId="43" fontId="180" fillId="0" borderId="4" xfId="55" applyFont="1" applyFill="1" applyBorder="1" applyAlignment="1">
      <alignment horizontal="center" vertical="center"/>
    </xf>
    <xf numFmtId="0" fontId="180" fillId="0" borderId="3" xfId="110" applyFont="1" applyBorder="1" applyAlignment="1">
      <alignment horizontal="left" vertical="center" wrapText="1"/>
    </xf>
    <xf numFmtId="0" fontId="180" fillId="8" borderId="3" xfId="110" applyFont="1" applyFill="1" applyBorder="1" applyAlignment="1">
      <alignment horizontal="left" vertical="center"/>
    </xf>
    <xf numFmtId="0" fontId="180" fillId="0" borderId="25" xfId="110" applyFont="1" applyBorder="1" applyAlignment="1">
      <alignment horizontal="left" vertical="center"/>
    </xf>
    <xf numFmtId="0" fontId="180" fillId="0" borderId="22" xfId="110" applyFont="1" applyBorder="1" applyAlignment="1">
      <alignment horizontal="left" vertical="center"/>
    </xf>
    <xf numFmtId="0" fontId="180" fillId="0" borderId="29" xfId="110" applyFont="1" applyBorder="1" applyAlignment="1">
      <alignment horizontal="center" vertical="center"/>
    </xf>
    <xf numFmtId="0" fontId="180" fillId="0" borderId="23" xfId="110" applyFont="1" applyBorder="1" applyAlignment="1">
      <alignment horizontal="center" vertical="center"/>
    </xf>
    <xf numFmtId="0" fontId="180" fillId="0" borderId="12" xfId="110" applyFont="1" applyBorder="1" applyAlignment="1">
      <alignment horizontal="center" vertical="center"/>
    </xf>
    <xf numFmtId="0" fontId="180" fillId="0" borderId="18" xfId="110" applyFont="1" applyBorder="1" applyAlignment="1">
      <alignment horizontal="center" vertical="center"/>
    </xf>
    <xf numFmtId="0" fontId="180" fillId="24" borderId="3" xfId="110" applyFont="1" applyFill="1" applyBorder="1" applyAlignment="1">
      <alignment horizontal="center" vertical="center"/>
    </xf>
    <xf numFmtId="0" fontId="180" fillId="0" borderId="3" xfId="110" applyFont="1" applyBorder="1" applyAlignment="1">
      <alignment horizontal="left" vertical="center" wrapText="1" shrinkToFit="1"/>
    </xf>
    <xf numFmtId="0" fontId="180" fillId="0" borderId="3" xfId="110" applyFont="1" applyBorder="1" applyAlignment="1">
      <alignment horizontal="center" vertical="center"/>
    </xf>
    <xf numFmtId="0" fontId="177" fillId="0" borderId="0" xfId="10" applyFont="1" applyAlignment="1">
      <alignment horizontal="center" vertical="center"/>
    </xf>
    <xf numFmtId="0" fontId="101" fillId="0" borderId="3" xfId="0" applyFont="1" applyBorder="1" applyAlignment="1">
      <alignment horizontal="center" vertical="center"/>
    </xf>
    <xf numFmtId="43" fontId="101" fillId="0" borderId="25" xfId="55" applyFont="1" applyBorder="1" applyAlignment="1">
      <alignment horizontal="center" vertical="center" wrapText="1"/>
    </xf>
    <xf numFmtId="43" fontId="101" fillId="0" borderId="22" xfId="55" applyFont="1" applyBorder="1" applyAlignment="1">
      <alignment horizontal="center" vertical="center" wrapText="1"/>
    </xf>
    <xf numFmtId="43" fontId="101" fillId="0" borderId="3" xfId="55" applyFont="1" applyBorder="1" applyAlignment="1">
      <alignment horizontal="center" vertical="center"/>
    </xf>
    <xf numFmtId="43" fontId="101" fillId="0" borderId="3" xfId="55" applyFont="1" applyFill="1" applyBorder="1" applyAlignment="1">
      <alignment horizontal="center" vertical="center"/>
    </xf>
    <xf numFmtId="169" fontId="101" fillId="0" borderId="3" xfId="37" applyNumberFormat="1" applyFont="1" applyBorder="1" applyAlignment="1">
      <alignment horizontal="center" vertical="center"/>
    </xf>
    <xf numFmtId="0" fontId="101" fillId="0" borderId="3" xfId="0" applyFont="1" applyBorder="1" applyAlignment="1">
      <alignment horizontal="center" vertical="center" wrapText="1"/>
    </xf>
    <xf numFmtId="43" fontId="101" fillId="0" borderId="25" xfId="55" applyFont="1" applyBorder="1" applyAlignment="1">
      <alignment horizontal="center" vertical="center"/>
    </xf>
    <xf numFmtId="43" fontId="101" fillId="0" borderId="3" xfId="55" applyFont="1" applyBorder="1" applyAlignment="1">
      <alignment horizontal="center" vertical="center" wrapText="1"/>
    </xf>
    <xf numFmtId="0" fontId="95" fillId="0" borderId="0" xfId="0" applyFont="1" applyAlignment="1">
      <alignment horizontal="center"/>
    </xf>
    <xf numFmtId="0" fontId="95" fillId="0" borderId="24" xfId="0" applyFont="1" applyBorder="1" applyAlignment="1">
      <alignment horizontal="center"/>
    </xf>
    <xf numFmtId="0" fontId="166" fillId="0" borderId="0" xfId="10" applyFont="1" applyAlignment="1">
      <alignment horizontal="center" vertical="center"/>
    </xf>
    <xf numFmtId="165" fontId="98" fillId="6" borderId="29" xfId="106" applyFont="1" applyFill="1" applyBorder="1" applyAlignment="1" applyProtection="1">
      <alignment horizontal="center" vertical="center" wrapText="1"/>
    </xf>
    <xf numFmtId="165" fontId="98" fillId="6" borderId="23" xfId="106" applyFont="1" applyFill="1" applyBorder="1" applyAlignment="1" applyProtection="1">
      <alignment horizontal="center" vertical="center" wrapText="1"/>
    </xf>
    <xf numFmtId="165" fontId="98" fillId="6" borderId="12" xfId="106" applyFont="1" applyFill="1" applyBorder="1" applyAlignment="1" applyProtection="1">
      <alignment horizontal="center" vertical="center" wrapText="1"/>
    </xf>
    <xf numFmtId="165" fontId="98" fillId="6" borderId="18" xfId="106" applyFont="1" applyFill="1" applyBorder="1" applyAlignment="1" applyProtection="1">
      <alignment horizontal="center" vertical="center" wrapText="1"/>
    </xf>
    <xf numFmtId="0" fontId="98" fillId="0" borderId="19" xfId="10" applyFont="1" applyBorder="1" applyAlignment="1">
      <alignment horizontal="center" vertical="center"/>
    </xf>
    <xf numFmtId="0" fontId="98" fillId="0" borderId="8" xfId="10" applyFont="1" applyBorder="1" applyAlignment="1">
      <alignment horizontal="center" vertical="center"/>
    </xf>
    <xf numFmtId="0" fontId="98" fillId="0" borderId="4" xfId="10" applyFont="1" applyBorder="1" applyAlignment="1">
      <alignment horizontal="center" vertical="center"/>
    </xf>
    <xf numFmtId="43" fontId="98" fillId="0" borderId="29" xfId="37" applyFont="1" applyFill="1" applyBorder="1" applyAlignment="1">
      <alignment horizontal="center" vertical="center" wrapText="1"/>
    </xf>
    <xf numFmtId="43" fontId="98" fillId="0" borderId="23" xfId="37" applyFont="1" applyFill="1" applyBorder="1" applyAlignment="1">
      <alignment horizontal="center" vertical="center"/>
    </xf>
    <xf numFmtId="43" fontId="98" fillId="0" borderId="12" xfId="37" applyFont="1" applyFill="1" applyBorder="1" applyAlignment="1">
      <alignment horizontal="center" vertical="center"/>
    </xf>
    <xf numFmtId="43" fontId="98" fillId="0" borderId="18" xfId="37" applyFont="1" applyFill="1" applyBorder="1" applyAlignment="1">
      <alignment horizontal="center" vertical="center"/>
    </xf>
    <xf numFmtId="0" fontId="102" fillId="0" borderId="19" xfId="10" applyFont="1" applyBorder="1" applyAlignment="1">
      <alignment horizontal="center" vertical="center" wrapText="1"/>
    </xf>
    <xf numFmtId="0" fontId="102" fillId="0" borderId="8" xfId="10" applyFont="1" applyBorder="1" applyAlignment="1">
      <alignment horizontal="center" vertical="center" wrapText="1"/>
    </xf>
    <xf numFmtId="0" fontId="102" fillId="0" borderId="4" xfId="10" applyFont="1" applyBorder="1" applyAlignment="1">
      <alignment horizontal="center" vertical="center" wrapText="1"/>
    </xf>
    <xf numFmtId="43" fontId="98" fillId="0" borderId="29" xfId="37" applyFont="1" applyFill="1" applyBorder="1" applyAlignment="1">
      <alignment horizontal="center" vertical="center"/>
    </xf>
    <xf numFmtId="49" fontId="98" fillId="0" borderId="19" xfId="37" applyNumberFormat="1" applyFont="1" applyBorder="1" applyAlignment="1">
      <alignment horizontal="center" vertical="center" wrapText="1"/>
    </xf>
    <xf numFmtId="49" fontId="98" fillId="0" borderId="8" xfId="37" applyNumberFormat="1" applyFont="1" applyBorder="1" applyAlignment="1">
      <alignment horizontal="center" vertical="center" wrapText="1"/>
    </xf>
    <xf numFmtId="49" fontId="98" fillId="0" borderId="4" xfId="37" applyNumberFormat="1" applyFont="1" applyBorder="1" applyAlignment="1">
      <alignment horizontal="center" vertical="center" wrapText="1"/>
    </xf>
    <xf numFmtId="0" fontId="166" fillId="0" borderId="24" xfId="10" applyFont="1" applyBorder="1" applyAlignment="1">
      <alignment horizontal="center" vertical="center"/>
    </xf>
    <xf numFmtId="43" fontId="98" fillId="0" borderId="29" xfId="37" applyFont="1" applyBorder="1" applyAlignment="1">
      <alignment horizontal="center" vertical="center" wrapText="1"/>
    </xf>
    <xf numFmtId="43" fontId="98" fillId="0" borderId="23" xfId="37" applyFont="1" applyBorder="1" applyAlignment="1">
      <alignment horizontal="center" vertical="center" wrapText="1"/>
    </xf>
    <xf numFmtId="43" fontId="98" fillId="0" borderId="12" xfId="37" applyFont="1" applyBorder="1" applyAlignment="1">
      <alignment horizontal="center" vertical="center" wrapText="1"/>
    </xf>
    <xf numFmtId="43" fontId="98" fillId="0" borderId="18" xfId="37" applyFont="1" applyBorder="1" applyAlignment="1">
      <alignment horizontal="center" vertical="center" wrapText="1"/>
    </xf>
    <xf numFmtId="43" fontId="98" fillId="0" borderId="23" xfId="37" applyFont="1" applyFill="1" applyBorder="1" applyAlignment="1">
      <alignment horizontal="center" vertical="center" wrapText="1"/>
    </xf>
    <xf numFmtId="43" fontId="98" fillId="0" borderId="12" xfId="37" applyFont="1" applyFill="1" applyBorder="1" applyAlignment="1">
      <alignment horizontal="center" vertical="center" wrapText="1"/>
    </xf>
    <xf numFmtId="43" fontId="98" fillId="0" borderId="18" xfId="37" applyFont="1" applyFill="1" applyBorder="1" applyAlignment="1">
      <alignment horizontal="center" vertical="center" wrapText="1"/>
    </xf>
    <xf numFmtId="43" fontId="98" fillId="0" borderId="19" xfId="37" applyFont="1" applyFill="1" applyBorder="1" applyAlignment="1">
      <alignment horizontal="center" vertical="center" wrapText="1"/>
    </xf>
    <xf numFmtId="43" fontId="98" fillId="0" borderId="4" xfId="37" applyFont="1" applyFill="1" applyBorder="1" applyAlignment="1">
      <alignment horizontal="center" vertical="center" wrapText="1"/>
    </xf>
    <xf numFmtId="0" fontId="121" fillId="0" borderId="0" xfId="0" applyFont="1" applyAlignment="1">
      <alignment horizontal="center"/>
    </xf>
    <xf numFmtId="0" fontId="115" fillId="0" borderId="0" xfId="0" applyFont="1" applyAlignment="1">
      <alignment horizontal="center"/>
    </xf>
    <xf numFmtId="0" fontId="125" fillId="0" borderId="24" xfId="0" applyFont="1" applyBorder="1" applyAlignment="1">
      <alignment horizontal="center"/>
    </xf>
    <xf numFmtId="0" fontId="148" fillId="0" borderId="3" xfId="0" applyFont="1" applyBorder="1" applyAlignment="1">
      <alignment horizontal="center" vertical="center"/>
    </xf>
    <xf numFmtId="43" fontId="148" fillId="0" borderId="25" xfId="211" applyNumberFormat="1" applyFont="1" applyFill="1" applyBorder="1" applyAlignment="1">
      <alignment horizontal="center" vertical="center" wrapText="1"/>
    </xf>
    <xf numFmtId="43" fontId="148" fillId="0" borderId="2" xfId="211" applyNumberFormat="1" applyFont="1" applyFill="1" applyBorder="1" applyAlignment="1">
      <alignment horizontal="center" vertical="center" wrapText="1"/>
    </xf>
    <xf numFmtId="43" fontId="148" fillId="0" borderId="22" xfId="211" applyNumberFormat="1" applyFont="1" applyFill="1" applyBorder="1" applyAlignment="1">
      <alignment horizontal="center" vertical="center" wrapText="1"/>
    </xf>
    <xf numFmtId="43" fontId="148" fillId="0" borderId="3" xfId="211" applyNumberFormat="1" applyFont="1" applyFill="1" applyBorder="1" applyAlignment="1">
      <alignment horizontal="center" vertical="center" wrapText="1"/>
    </xf>
    <xf numFmtId="165" fontId="148" fillId="0" borderId="3" xfId="211" applyFont="1" applyFill="1" applyBorder="1" applyAlignment="1">
      <alignment horizontal="center" vertical="center"/>
    </xf>
    <xf numFmtId="0" fontId="148" fillId="0" borderId="3" xfId="0" applyFont="1" applyBorder="1" applyAlignment="1">
      <alignment horizontal="center" vertical="center" wrapText="1"/>
    </xf>
    <xf numFmtId="0" fontId="148" fillId="0" borderId="19" xfId="0" applyFont="1" applyBorder="1" applyAlignment="1">
      <alignment horizontal="center" vertical="center" wrapText="1"/>
    </xf>
    <xf numFmtId="0" fontId="148" fillId="0" borderId="4" xfId="0" applyFont="1" applyBorder="1" applyAlignment="1">
      <alignment horizontal="center" vertical="center" wrapText="1"/>
    </xf>
    <xf numFmtId="0" fontId="186" fillId="0" borderId="0" xfId="0" applyFont="1" applyAlignment="1">
      <alignment horizontal="center"/>
    </xf>
    <xf numFmtId="165" fontId="101" fillId="0" borderId="3" xfId="211" applyFont="1" applyFill="1" applyBorder="1" applyAlignment="1">
      <alignment horizontal="center" vertical="center"/>
    </xf>
    <xf numFmtId="165" fontId="101" fillId="0" borderId="25" xfId="211" applyFont="1" applyFill="1" applyBorder="1" applyAlignment="1">
      <alignment horizontal="center" vertical="center" wrapText="1"/>
    </xf>
    <xf numFmtId="165" fontId="101" fillId="0" borderId="2" xfId="211" applyFont="1" applyFill="1" applyBorder="1" applyAlignment="1">
      <alignment horizontal="center" vertical="center" wrapText="1"/>
    </xf>
    <xf numFmtId="165" fontId="101" fillId="0" borderId="19" xfId="211" applyFont="1" applyFill="1" applyBorder="1" applyAlignment="1">
      <alignment horizontal="center" vertical="center" wrapText="1"/>
    </xf>
    <xf numFmtId="165" fontId="101" fillId="0" borderId="4" xfId="211" applyFont="1" applyFill="1" applyBorder="1" applyAlignment="1">
      <alignment horizontal="center" vertical="center" wrapText="1"/>
    </xf>
    <xf numFmtId="165" fontId="101" fillId="0" borderId="3" xfId="211" applyFont="1" applyBorder="1" applyAlignment="1">
      <alignment horizontal="center" vertical="center" wrapText="1"/>
    </xf>
    <xf numFmtId="165" fontId="101" fillId="0" borderId="3" xfId="211" applyFont="1" applyBorder="1" applyAlignment="1">
      <alignment horizontal="center" vertical="center"/>
    </xf>
    <xf numFmtId="165" fontId="101" fillId="0" borderId="19" xfId="211" applyFont="1" applyBorder="1" applyAlignment="1">
      <alignment horizontal="center" vertical="center" wrapText="1"/>
    </xf>
    <xf numFmtId="165" fontId="101" fillId="0" borderId="4" xfId="211" applyFont="1" applyBorder="1" applyAlignment="1">
      <alignment horizontal="center" vertical="center" wrapText="1"/>
    </xf>
  </cellXfs>
  <cellStyles count="326">
    <cellStyle name="20% - ส่วนที่ถูกเน้น1 2" xfId="214" xr:uid="{00000000-0005-0000-0000-000000000000}"/>
    <cellStyle name="20% - ส่วนที่ถูกเน้น2 2" xfId="215" xr:uid="{00000000-0005-0000-0000-000001000000}"/>
    <cellStyle name="20% - ส่วนที่ถูกเน้น3 2" xfId="216" xr:uid="{00000000-0005-0000-0000-000002000000}"/>
    <cellStyle name="20% - ส่วนที่ถูกเน้น4 2" xfId="217" xr:uid="{00000000-0005-0000-0000-000003000000}"/>
    <cellStyle name="20% - ส่วนที่ถูกเน้น5 2" xfId="218" xr:uid="{00000000-0005-0000-0000-000004000000}"/>
    <cellStyle name="20% - ส่วนที่ถูกเน้น6 2" xfId="219" xr:uid="{00000000-0005-0000-0000-000005000000}"/>
    <cellStyle name="40% - ส่วนที่ถูกเน้น1 2" xfId="220" xr:uid="{00000000-0005-0000-0000-000006000000}"/>
    <cellStyle name="40% - ส่วนที่ถูกเน้น2 2" xfId="221" xr:uid="{00000000-0005-0000-0000-000007000000}"/>
    <cellStyle name="40% - ส่วนที่ถูกเน้น3 2" xfId="222" xr:uid="{00000000-0005-0000-0000-000008000000}"/>
    <cellStyle name="40% - ส่วนที่ถูกเน้น4 2" xfId="223" xr:uid="{00000000-0005-0000-0000-000009000000}"/>
    <cellStyle name="40% - ส่วนที่ถูกเน้น5 2" xfId="224" xr:uid="{00000000-0005-0000-0000-00000A000000}"/>
    <cellStyle name="40% - ส่วนที่ถูกเน้น6 2" xfId="225" xr:uid="{00000000-0005-0000-0000-00000B000000}"/>
    <cellStyle name="Body" xfId="1" xr:uid="{00000000-0005-0000-0000-00000C000000}"/>
    <cellStyle name="Calc Currency (0)" xfId="2" xr:uid="{00000000-0005-0000-0000-00000D000000}"/>
    <cellStyle name="Comma" xfId="3" builtinId="3"/>
    <cellStyle name="Comma 10" xfId="154" xr:uid="{00000000-0005-0000-0000-00000F000000}"/>
    <cellStyle name="Comma 10 2" xfId="211" xr:uid="{00000000-0005-0000-0000-000010000000}"/>
    <cellStyle name="Comma 11" xfId="156" xr:uid="{00000000-0005-0000-0000-000011000000}"/>
    <cellStyle name="Comma 12" xfId="17" xr:uid="{00000000-0005-0000-0000-000012000000}"/>
    <cellStyle name="Comma 13" xfId="172" xr:uid="{00000000-0005-0000-0000-000013000000}"/>
    <cellStyle name="Comma 14" xfId="177" xr:uid="{00000000-0005-0000-0000-000014000000}"/>
    <cellStyle name="Comma 15" xfId="206" xr:uid="{00000000-0005-0000-0000-000015000000}"/>
    <cellStyle name="Comma 16" xfId="208" xr:uid="{00000000-0005-0000-0000-000016000000}"/>
    <cellStyle name="Comma 17" xfId="213" xr:uid="{00000000-0005-0000-0000-000017000000}"/>
    <cellStyle name="Comma 2" xfId="54" xr:uid="{00000000-0005-0000-0000-000018000000}"/>
    <cellStyle name="Comma 2 2" xfId="18" xr:uid="{00000000-0005-0000-0000-000019000000}"/>
    <cellStyle name="Comma 2 2 2" xfId="37" xr:uid="{00000000-0005-0000-0000-00001A000000}"/>
    <cellStyle name="Comma 3" xfId="16" xr:uid="{00000000-0005-0000-0000-00001B000000}"/>
    <cellStyle name="Comma 3 2" xfId="38" xr:uid="{00000000-0005-0000-0000-00001C000000}"/>
    <cellStyle name="Comma 4" xfId="28" xr:uid="{00000000-0005-0000-0000-00001D000000}"/>
    <cellStyle name="Comma 4 2" xfId="47" xr:uid="{00000000-0005-0000-0000-00001E000000}"/>
    <cellStyle name="Comma 5" xfId="115" xr:uid="{00000000-0005-0000-0000-00001F000000}"/>
    <cellStyle name="Comma 6" xfId="117" xr:uid="{00000000-0005-0000-0000-000020000000}"/>
    <cellStyle name="Comma 7" xfId="132" xr:uid="{00000000-0005-0000-0000-000021000000}"/>
    <cellStyle name="Comma 8" xfId="144" xr:uid="{00000000-0005-0000-0000-000022000000}"/>
    <cellStyle name="Comma 9" xfId="146" xr:uid="{00000000-0005-0000-0000-000023000000}"/>
    <cellStyle name="Copied" xfId="4" xr:uid="{00000000-0005-0000-0000-000024000000}"/>
    <cellStyle name="Currency 3" xfId="58" xr:uid="{00000000-0005-0000-0000-000025000000}"/>
    <cellStyle name="Entered" xfId="5" xr:uid="{00000000-0005-0000-0000-000026000000}"/>
    <cellStyle name="Grey" xfId="6" xr:uid="{00000000-0005-0000-0000-000027000000}"/>
    <cellStyle name="Grey 2" xfId="39" xr:uid="{00000000-0005-0000-0000-000028000000}"/>
    <cellStyle name="Header1" xfId="7" xr:uid="{00000000-0005-0000-0000-000029000000}"/>
    <cellStyle name="Header2" xfId="8" xr:uid="{00000000-0005-0000-0000-00002A000000}"/>
    <cellStyle name="Input [yellow]" xfId="9" xr:uid="{00000000-0005-0000-0000-00002B000000}"/>
    <cellStyle name="Input [yellow] 2" xfId="40" xr:uid="{00000000-0005-0000-0000-00002C000000}"/>
    <cellStyle name="Normal" xfId="0" builtinId="0"/>
    <cellStyle name="Normal - Style1" xfId="10" xr:uid="{00000000-0005-0000-0000-00002E000000}"/>
    <cellStyle name="Normal 10" xfId="143" xr:uid="{00000000-0005-0000-0000-00002F000000}"/>
    <cellStyle name="Normal 10 2" xfId="305" xr:uid="{00000000-0005-0000-0000-000030000000}"/>
    <cellStyle name="Normal 11" xfId="27" xr:uid="{00000000-0005-0000-0000-000031000000}"/>
    <cellStyle name="Normal 12" xfId="145" xr:uid="{00000000-0005-0000-0000-000032000000}"/>
    <cellStyle name="Normal 13" xfId="153" xr:uid="{00000000-0005-0000-0000-000033000000}"/>
    <cellStyle name="Normal 14" xfId="155" xr:uid="{00000000-0005-0000-0000-000034000000}"/>
    <cellStyle name="Normal 15" xfId="171" xr:uid="{00000000-0005-0000-0000-000035000000}"/>
    <cellStyle name="Normal 16" xfId="173" xr:uid="{00000000-0005-0000-0000-000036000000}"/>
    <cellStyle name="Normal 17" xfId="176" xr:uid="{00000000-0005-0000-0000-000037000000}"/>
    <cellStyle name="Normal 18" xfId="188" xr:uid="{00000000-0005-0000-0000-000038000000}"/>
    <cellStyle name="Normal 19" xfId="205" xr:uid="{00000000-0005-0000-0000-000039000000}"/>
    <cellStyle name="Normal 2" xfId="19" xr:uid="{00000000-0005-0000-0000-00003A000000}"/>
    <cellStyle name="Normal 2 2" xfId="23" xr:uid="{00000000-0005-0000-0000-00003B000000}"/>
    <cellStyle name="Normal 2 3" xfId="41" xr:uid="{00000000-0005-0000-0000-00003C000000}"/>
    <cellStyle name="Normal 2 4" xfId="81" xr:uid="{00000000-0005-0000-0000-00003D000000}"/>
    <cellStyle name="Normal 20" xfId="207" xr:uid="{00000000-0005-0000-0000-00003E000000}"/>
    <cellStyle name="Normal 21" xfId="209" xr:uid="{00000000-0005-0000-0000-00003F000000}"/>
    <cellStyle name="Normal 22" xfId="212" xr:uid="{00000000-0005-0000-0000-000040000000}"/>
    <cellStyle name="Normal 23" xfId="226" xr:uid="{00000000-0005-0000-0000-000041000000}"/>
    <cellStyle name="Normal 24" xfId="227" xr:uid="{00000000-0005-0000-0000-000042000000}"/>
    <cellStyle name="Normal 25" xfId="228" xr:uid="{00000000-0005-0000-0000-000043000000}"/>
    <cellStyle name="Normal 26" xfId="229" xr:uid="{00000000-0005-0000-0000-000044000000}"/>
    <cellStyle name="Normal 27" xfId="230" xr:uid="{00000000-0005-0000-0000-000045000000}"/>
    <cellStyle name="Normal 28" xfId="231" xr:uid="{00000000-0005-0000-0000-000046000000}"/>
    <cellStyle name="Normal 29" xfId="232" xr:uid="{00000000-0005-0000-0000-000047000000}"/>
    <cellStyle name="Normal 3" xfId="50" xr:uid="{00000000-0005-0000-0000-000048000000}"/>
    <cellStyle name="Normal 30" xfId="233" xr:uid="{00000000-0005-0000-0000-000049000000}"/>
    <cellStyle name="Normal 31" xfId="234" xr:uid="{00000000-0005-0000-0000-00004A000000}"/>
    <cellStyle name="Normal 32" xfId="235" xr:uid="{00000000-0005-0000-0000-00004B000000}"/>
    <cellStyle name="Normal 33" xfId="236" xr:uid="{00000000-0005-0000-0000-00004C000000}"/>
    <cellStyle name="Normal 34" xfId="237" xr:uid="{00000000-0005-0000-0000-00004D000000}"/>
    <cellStyle name="Normal 35" xfId="238" xr:uid="{00000000-0005-0000-0000-00004E000000}"/>
    <cellStyle name="Normal 36" xfId="239" xr:uid="{00000000-0005-0000-0000-00004F000000}"/>
    <cellStyle name="Normal 37" xfId="240" xr:uid="{00000000-0005-0000-0000-000050000000}"/>
    <cellStyle name="Normal 38" xfId="241" xr:uid="{00000000-0005-0000-0000-000051000000}"/>
    <cellStyle name="Normal 39" xfId="242" xr:uid="{00000000-0005-0000-0000-000052000000}"/>
    <cellStyle name="Normal 4" xfId="53" xr:uid="{00000000-0005-0000-0000-000053000000}"/>
    <cellStyle name="Normal 40" xfId="243" xr:uid="{00000000-0005-0000-0000-000054000000}"/>
    <cellStyle name="Normal 41" xfId="244" xr:uid="{00000000-0005-0000-0000-000055000000}"/>
    <cellStyle name="Normal 42" xfId="245" xr:uid="{00000000-0005-0000-0000-000056000000}"/>
    <cellStyle name="Normal 43" xfId="246" xr:uid="{00000000-0005-0000-0000-000057000000}"/>
    <cellStyle name="Normal 44" xfId="247" xr:uid="{00000000-0005-0000-0000-000058000000}"/>
    <cellStyle name="Normal 45" xfId="248" xr:uid="{00000000-0005-0000-0000-000059000000}"/>
    <cellStyle name="Normal 46" xfId="249" xr:uid="{00000000-0005-0000-0000-00005A000000}"/>
    <cellStyle name="Normal 47" xfId="250" xr:uid="{00000000-0005-0000-0000-00005B000000}"/>
    <cellStyle name="Normal 48" xfId="251" xr:uid="{00000000-0005-0000-0000-00005C000000}"/>
    <cellStyle name="Normal 49" xfId="252" xr:uid="{00000000-0005-0000-0000-00005D000000}"/>
    <cellStyle name="Normal 5" xfId="113" xr:uid="{00000000-0005-0000-0000-00005E000000}"/>
    <cellStyle name="Normal 5 2" xfId="125" xr:uid="{00000000-0005-0000-0000-00005F000000}"/>
    <cellStyle name="Normal 50" xfId="253" xr:uid="{00000000-0005-0000-0000-000060000000}"/>
    <cellStyle name="Normal 51" xfId="254" xr:uid="{00000000-0005-0000-0000-000061000000}"/>
    <cellStyle name="Normal 52" xfId="255" xr:uid="{00000000-0005-0000-0000-000062000000}"/>
    <cellStyle name="Normal 53" xfId="256" xr:uid="{00000000-0005-0000-0000-000063000000}"/>
    <cellStyle name="Normal 54" xfId="257" xr:uid="{00000000-0005-0000-0000-000064000000}"/>
    <cellStyle name="Normal 55" xfId="258" xr:uid="{00000000-0005-0000-0000-000065000000}"/>
    <cellStyle name="Normal 56" xfId="259" xr:uid="{00000000-0005-0000-0000-000066000000}"/>
    <cellStyle name="Normal 57" xfId="260" xr:uid="{00000000-0005-0000-0000-000067000000}"/>
    <cellStyle name="Normal 58" xfId="261" xr:uid="{00000000-0005-0000-0000-000068000000}"/>
    <cellStyle name="Normal 59" xfId="262" xr:uid="{00000000-0005-0000-0000-000069000000}"/>
    <cellStyle name="Normal 6" xfId="114" xr:uid="{00000000-0005-0000-0000-00006A000000}"/>
    <cellStyle name="Normal 60" xfId="263" xr:uid="{00000000-0005-0000-0000-00006B000000}"/>
    <cellStyle name="Normal 61" xfId="264" xr:uid="{00000000-0005-0000-0000-00006C000000}"/>
    <cellStyle name="Normal 62" xfId="265" xr:uid="{00000000-0005-0000-0000-00006D000000}"/>
    <cellStyle name="Normal 63" xfId="266" xr:uid="{00000000-0005-0000-0000-00006E000000}"/>
    <cellStyle name="Normal 64" xfId="267" xr:uid="{00000000-0005-0000-0000-00006F000000}"/>
    <cellStyle name="Normal 65" xfId="268" xr:uid="{00000000-0005-0000-0000-000070000000}"/>
    <cellStyle name="Normal 66" xfId="269" xr:uid="{00000000-0005-0000-0000-000071000000}"/>
    <cellStyle name="Normal 67" xfId="270" xr:uid="{00000000-0005-0000-0000-000072000000}"/>
    <cellStyle name="Normal 68" xfId="271" xr:uid="{00000000-0005-0000-0000-000073000000}"/>
    <cellStyle name="Normal 69" xfId="272" xr:uid="{00000000-0005-0000-0000-000074000000}"/>
    <cellStyle name="Normal 7" xfId="116" xr:uid="{00000000-0005-0000-0000-000075000000}"/>
    <cellStyle name="Normal 70" xfId="273" xr:uid="{00000000-0005-0000-0000-000076000000}"/>
    <cellStyle name="Normal 71" xfId="274" xr:uid="{00000000-0005-0000-0000-000077000000}"/>
    <cellStyle name="Normal 72" xfId="275" xr:uid="{00000000-0005-0000-0000-000078000000}"/>
    <cellStyle name="Normal 73" xfId="276" xr:uid="{00000000-0005-0000-0000-000079000000}"/>
    <cellStyle name="Normal 74" xfId="277" xr:uid="{00000000-0005-0000-0000-00007A000000}"/>
    <cellStyle name="Normal 75" xfId="278" xr:uid="{00000000-0005-0000-0000-00007B000000}"/>
    <cellStyle name="Normal 76" xfId="279" xr:uid="{00000000-0005-0000-0000-00007C000000}"/>
    <cellStyle name="Normal 77" xfId="280" xr:uid="{00000000-0005-0000-0000-00007D000000}"/>
    <cellStyle name="Normal 78" xfId="281" xr:uid="{00000000-0005-0000-0000-00007E000000}"/>
    <cellStyle name="Normal 79" xfId="282" xr:uid="{00000000-0005-0000-0000-00007F000000}"/>
    <cellStyle name="Normal 8" xfId="131" xr:uid="{00000000-0005-0000-0000-000080000000}"/>
    <cellStyle name="Normal 80" xfId="283" xr:uid="{00000000-0005-0000-0000-000081000000}"/>
    <cellStyle name="Normal 81" xfId="284" xr:uid="{00000000-0005-0000-0000-000082000000}"/>
    <cellStyle name="Normal 82" xfId="285" xr:uid="{00000000-0005-0000-0000-000083000000}"/>
    <cellStyle name="Normal 83" xfId="286" xr:uid="{00000000-0005-0000-0000-000084000000}"/>
    <cellStyle name="Normal 84" xfId="287" xr:uid="{00000000-0005-0000-0000-000085000000}"/>
    <cellStyle name="Normal 85" xfId="288" xr:uid="{00000000-0005-0000-0000-000086000000}"/>
    <cellStyle name="Normal 86" xfId="289" xr:uid="{00000000-0005-0000-0000-000087000000}"/>
    <cellStyle name="Normal 87" xfId="290" xr:uid="{00000000-0005-0000-0000-000088000000}"/>
    <cellStyle name="Normal 88" xfId="291" xr:uid="{00000000-0005-0000-0000-000089000000}"/>
    <cellStyle name="Normal 89" xfId="292" xr:uid="{00000000-0005-0000-0000-00008A000000}"/>
    <cellStyle name="Normal 9" xfId="142" xr:uid="{00000000-0005-0000-0000-00008B000000}"/>
    <cellStyle name="Normal 90" xfId="293" xr:uid="{00000000-0005-0000-0000-00008C000000}"/>
    <cellStyle name="Normal 91" xfId="294" xr:uid="{00000000-0005-0000-0000-00008D000000}"/>
    <cellStyle name="Normal 92" xfId="295" xr:uid="{00000000-0005-0000-0000-00008E000000}"/>
    <cellStyle name="Normal 93" xfId="296" xr:uid="{00000000-0005-0000-0000-00008F000000}"/>
    <cellStyle name="Normal 94" xfId="297" xr:uid="{00000000-0005-0000-0000-000090000000}"/>
    <cellStyle name="Normal 95" xfId="298" xr:uid="{00000000-0005-0000-0000-000091000000}"/>
    <cellStyle name="Normal 96" xfId="299" xr:uid="{00000000-0005-0000-0000-000092000000}"/>
    <cellStyle name="Normal 97" xfId="323" xr:uid="{00000000-0005-0000-0000-000093000000}"/>
    <cellStyle name="Percent [2]" xfId="11" xr:uid="{00000000-0005-0000-0000-000094000000}"/>
    <cellStyle name="RevList" xfId="12" xr:uid="{00000000-0005-0000-0000-000095000000}"/>
    <cellStyle name="Subtotal" xfId="13" xr:uid="{00000000-0005-0000-0000-000096000000}"/>
    <cellStyle name="ค@ฏ๋_pldt" xfId="14" xr:uid="{00000000-0005-0000-0000-000097000000}"/>
    <cellStyle name="เครื่องหมายจุลภาค 2" xfId="20" xr:uid="{00000000-0005-0000-0000-000098000000}"/>
    <cellStyle name="เครื่องหมายจุลภาค 2 2" xfId="42" xr:uid="{00000000-0005-0000-0000-000099000000}"/>
    <cellStyle name="เครื่องหมายจุลภาค 3" xfId="22" xr:uid="{00000000-0005-0000-0000-00009A000000}"/>
    <cellStyle name="เครื่องหมายจุลภาค 4" xfId="26" xr:uid="{00000000-0005-0000-0000-00009B000000}"/>
    <cellStyle name="เครื่องหมายจุลภาค 5" xfId="43" xr:uid="{00000000-0005-0000-0000-00009C000000}"/>
    <cellStyle name="เครื่องหมายจุลภาค 5 2" xfId="82" xr:uid="{00000000-0005-0000-0000-00009D000000}"/>
    <cellStyle name="เครื่องหมายจุลภาค 6" xfId="46" xr:uid="{00000000-0005-0000-0000-00009E000000}"/>
    <cellStyle name="เครื่องหมายสกุลเงิน 2" xfId="29" xr:uid="{00000000-0005-0000-0000-00009F000000}"/>
    <cellStyle name="จุลภาค 10" xfId="106" xr:uid="{00000000-0005-0000-0000-0000A0000000}"/>
    <cellStyle name="จุลภาค 11" xfId="119" xr:uid="{00000000-0005-0000-0000-0000A1000000}"/>
    <cellStyle name="จุลภาค 12" xfId="122" xr:uid="{00000000-0005-0000-0000-0000A2000000}"/>
    <cellStyle name="จุลภาค 13" xfId="128" xr:uid="{00000000-0005-0000-0000-0000A3000000}"/>
    <cellStyle name="จุลภาค 14" xfId="135" xr:uid="{00000000-0005-0000-0000-0000A4000000}"/>
    <cellStyle name="จุลภาค 15" xfId="139" xr:uid="{00000000-0005-0000-0000-0000A5000000}"/>
    <cellStyle name="จุลภาค 16" xfId="148" xr:uid="{00000000-0005-0000-0000-0000A6000000}"/>
    <cellStyle name="จุลภาค 17" xfId="152" xr:uid="{00000000-0005-0000-0000-0000A7000000}"/>
    <cellStyle name="จุลภาค 18" xfId="158" xr:uid="{00000000-0005-0000-0000-0000A8000000}"/>
    <cellStyle name="จุลภาค 18 2" xfId="185" xr:uid="{00000000-0005-0000-0000-0000A9000000}"/>
    <cellStyle name="จุลภาค 19" xfId="160" xr:uid="{00000000-0005-0000-0000-0000AA000000}"/>
    <cellStyle name="จุลภาค 2" xfId="55" xr:uid="{00000000-0005-0000-0000-0000AB000000}"/>
    <cellStyle name="จุลภาค 2 2" xfId="192" xr:uid="{00000000-0005-0000-0000-0000AC000000}"/>
    <cellStyle name="จุลภาค 20" xfId="162" xr:uid="{00000000-0005-0000-0000-0000AD000000}"/>
    <cellStyle name="จุลภาค 21" xfId="169" xr:uid="{00000000-0005-0000-0000-0000AE000000}"/>
    <cellStyle name="จุลภาค 22" xfId="170" xr:uid="{00000000-0005-0000-0000-0000AF000000}"/>
    <cellStyle name="จุลภาค 23" xfId="180" xr:uid="{00000000-0005-0000-0000-0000B0000000}"/>
    <cellStyle name="จุลภาค 24" xfId="187" xr:uid="{00000000-0005-0000-0000-0000B1000000}"/>
    <cellStyle name="จุลภาค 25" xfId="190" xr:uid="{00000000-0005-0000-0000-0000B2000000}"/>
    <cellStyle name="จุลภาค 25 2" xfId="317" xr:uid="{00000000-0005-0000-0000-0000B3000000}"/>
    <cellStyle name="จุลภาค 26" xfId="195" xr:uid="{00000000-0005-0000-0000-0000B4000000}"/>
    <cellStyle name="จุลภาค 27" xfId="197" xr:uid="{00000000-0005-0000-0000-0000B5000000}"/>
    <cellStyle name="จุลภาค 28" xfId="200" xr:uid="{00000000-0005-0000-0000-0000B6000000}"/>
    <cellStyle name="จุลภาค 29" xfId="202" xr:uid="{00000000-0005-0000-0000-0000B7000000}"/>
    <cellStyle name="จุลภาค 3" xfId="56" xr:uid="{00000000-0005-0000-0000-0000B8000000}"/>
    <cellStyle name="จุลภาค 30" xfId="204" xr:uid="{00000000-0005-0000-0000-0000B9000000}"/>
    <cellStyle name="จุลภาค 31" xfId="302" xr:uid="{00000000-0005-0000-0000-0000BA000000}"/>
    <cellStyle name="จุลภาค 32" xfId="304" xr:uid="{00000000-0005-0000-0000-0000BB000000}"/>
    <cellStyle name="จุลภาค 4" xfId="84" xr:uid="{00000000-0005-0000-0000-0000BC000000}"/>
    <cellStyle name="จุลภาค 5" xfId="90" xr:uid="{00000000-0005-0000-0000-0000BD000000}"/>
    <cellStyle name="จุลภาค 6" xfId="92" xr:uid="{00000000-0005-0000-0000-0000BE000000}"/>
    <cellStyle name="จุลภาค 7" xfId="96" xr:uid="{00000000-0005-0000-0000-0000BF000000}"/>
    <cellStyle name="จุลภาค 8" xfId="99" xr:uid="{00000000-0005-0000-0000-0000C0000000}"/>
    <cellStyle name="จุลภาค 9" xfId="102" xr:uid="{00000000-0005-0000-0000-0000C1000000}"/>
    <cellStyle name="ปกติ 10" xfId="85" xr:uid="{00000000-0005-0000-0000-0000C2000000}"/>
    <cellStyle name="ปกติ 10 2" xfId="316" xr:uid="{00000000-0005-0000-0000-0000C3000000}"/>
    <cellStyle name="ปกติ 11" xfId="89" xr:uid="{00000000-0005-0000-0000-0000C4000000}"/>
    <cellStyle name="ปกติ 12" xfId="91" xr:uid="{00000000-0005-0000-0000-0000C5000000}"/>
    <cellStyle name="ปกติ 13" xfId="95" xr:uid="{00000000-0005-0000-0000-0000C6000000}"/>
    <cellStyle name="ปกติ 14" xfId="98" xr:uid="{00000000-0005-0000-0000-0000C7000000}"/>
    <cellStyle name="ปกติ 15" xfId="101" xr:uid="{00000000-0005-0000-0000-0000C8000000}"/>
    <cellStyle name="ปกติ 16" xfId="105" xr:uid="{00000000-0005-0000-0000-0000C9000000}"/>
    <cellStyle name="ปกติ 17" xfId="107" xr:uid="{00000000-0005-0000-0000-0000CA000000}"/>
    <cellStyle name="ปกติ 17 2" xfId="110" xr:uid="{00000000-0005-0000-0000-0000CB000000}"/>
    <cellStyle name="ปกติ 18" xfId="118" xr:uid="{00000000-0005-0000-0000-0000CC000000}"/>
    <cellStyle name="ปกติ 19" xfId="121" xr:uid="{00000000-0005-0000-0000-0000CD000000}"/>
    <cellStyle name="ปกติ 2" xfId="15" xr:uid="{00000000-0005-0000-0000-0000CE000000}"/>
    <cellStyle name="ปกติ 2 10" xfId="59" xr:uid="{00000000-0005-0000-0000-0000CF000000}"/>
    <cellStyle name="ปกติ 2 11" xfId="61" xr:uid="{00000000-0005-0000-0000-0000D0000000}"/>
    <cellStyle name="ปกติ 2 12" xfId="62" xr:uid="{00000000-0005-0000-0000-0000D1000000}"/>
    <cellStyle name="ปกติ 2 13" xfId="65" xr:uid="{00000000-0005-0000-0000-0000D2000000}"/>
    <cellStyle name="ปกติ 2 14" xfId="69" xr:uid="{00000000-0005-0000-0000-0000D3000000}"/>
    <cellStyle name="ปกติ 2 15" xfId="71" xr:uid="{00000000-0005-0000-0000-0000D4000000}"/>
    <cellStyle name="ปกติ 2 16" xfId="73" xr:uid="{00000000-0005-0000-0000-0000D5000000}"/>
    <cellStyle name="ปกติ 2 17" xfId="75" xr:uid="{00000000-0005-0000-0000-0000D6000000}"/>
    <cellStyle name="ปกติ 2 18" xfId="77" xr:uid="{00000000-0005-0000-0000-0000D7000000}"/>
    <cellStyle name="ปกติ 2 19" xfId="79" xr:uid="{00000000-0005-0000-0000-0000D8000000}"/>
    <cellStyle name="ปกติ 2 2" xfId="24" xr:uid="{00000000-0005-0000-0000-0000D9000000}"/>
    <cellStyle name="ปกติ 2 2 10" xfId="150" xr:uid="{00000000-0005-0000-0000-0000DA000000}"/>
    <cellStyle name="ปกติ 2 2 11" xfId="165" xr:uid="{00000000-0005-0000-0000-0000DB000000}"/>
    <cellStyle name="ปกติ 2 2 12" xfId="175" xr:uid="{00000000-0005-0000-0000-0000DC000000}"/>
    <cellStyle name="ปกติ 2 2 13" xfId="183" xr:uid="{00000000-0005-0000-0000-0000DD000000}"/>
    <cellStyle name="ปกติ 2 2 2" xfId="88" xr:uid="{00000000-0005-0000-0000-0000DE000000}"/>
    <cellStyle name="ปกติ 2 2 3" xfId="104" xr:uid="{00000000-0005-0000-0000-0000DF000000}"/>
    <cellStyle name="ปกติ 2 2 4" xfId="109" xr:uid="{00000000-0005-0000-0000-0000E0000000}"/>
    <cellStyle name="ปกติ 2 2 5" xfId="112" xr:uid="{00000000-0005-0000-0000-0000E1000000}"/>
    <cellStyle name="ปกติ 2 2 6" xfId="124" xr:uid="{00000000-0005-0000-0000-0000E2000000}"/>
    <cellStyle name="ปกติ 2 2 7" xfId="130" xr:uid="{00000000-0005-0000-0000-0000E3000000}"/>
    <cellStyle name="ปกติ 2 2 8" xfId="134" xr:uid="{00000000-0005-0000-0000-0000E4000000}"/>
    <cellStyle name="ปกติ 2 2 9" xfId="141" xr:uid="{00000000-0005-0000-0000-0000E5000000}"/>
    <cellStyle name="ปกติ 2 20" xfId="86" xr:uid="{00000000-0005-0000-0000-0000E6000000}"/>
    <cellStyle name="ปกติ 2 21" xfId="93" xr:uid="{00000000-0005-0000-0000-0000E7000000}"/>
    <cellStyle name="ปกติ 2 22" xfId="94" xr:uid="{00000000-0005-0000-0000-0000E8000000}"/>
    <cellStyle name="ปกติ 2 23" xfId="97" xr:uid="{00000000-0005-0000-0000-0000E9000000}"/>
    <cellStyle name="ปกติ 2 24" xfId="100" xr:uid="{00000000-0005-0000-0000-0000EA000000}"/>
    <cellStyle name="ปกติ 2 25" xfId="103" xr:uid="{00000000-0005-0000-0000-0000EB000000}"/>
    <cellStyle name="ปกติ 2 26" xfId="108" xr:uid="{00000000-0005-0000-0000-0000EC000000}"/>
    <cellStyle name="ปกติ 2 26 10" xfId="166" xr:uid="{00000000-0005-0000-0000-0000ED000000}"/>
    <cellStyle name="ปกติ 2 26 11" xfId="178" xr:uid="{00000000-0005-0000-0000-0000EE000000}"/>
    <cellStyle name="ปกติ 2 26 12" xfId="181" xr:uid="{00000000-0005-0000-0000-0000EF000000}"/>
    <cellStyle name="ปกติ 2 26 2" xfId="111" xr:uid="{00000000-0005-0000-0000-0000F0000000}"/>
    <cellStyle name="ปกติ 2 26 3" xfId="123" xr:uid="{00000000-0005-0000-0000-0000F1000000}"/>
    <cellStyle name="ปกติ 2 26 4" xfId="129" xr:uid="{00000000-0005-0000-0000-0000F2000000}"/>
    <cellStyle name="ปกติ 2 26 5" xfId="133" xr:uid="{00000000-0005-0000-0000-0000F3000000}"/>
    <cellStyle name="ปกติ 2 26 6" xfId="136" xr:uid="{00000000-0005-0000-0000-0000F4000000}"/>
    <cellStyle name="ปกติ 2 26 7" xfId="140" xr:uid="{00000000-0005-0000-0000-0000F5000000}"/>
    <cellStyle name="ปกติ 2 26 8" xfId="149" xr:uid="{00000000-0005-0000-0000-0000F6000000}"/>
    <cellStyle name="ปกติ 2 26 9" xfId="164" xr:uid="{00000000-0005-0000-0000-0000F7000000}"/>
    <cellStyle name="ปกติ 2 27" xfId="120" xr:uid="{00000000-0005-0000-0000-0000F8000000}"/>
    <cellStyle name="ปกติ 2 28" xfId="163" xr:uid="{00000000-0005-0000-0000-0000F9000000}"/>
    <cellStyle name="ปกติ 2 3" xfId="30" xr:uid="{00000000-0005-0000-0000-0000FA000000}"/>
    <cellStyle name="ปกติ 2 3 10" xfId="67" xr:uid="{00000000-0005-0000-0000-0000FB000000}"/>
    <cellStyle name="ปกติ 2 3 11" xfId="70" xr:uid="{00000000-0005-0000-0000-0000FC000000}"/>
    <cellStyle name="ปกติ 2 3 12" xfId="72" xr:uid="{00000000-0005-0000-0000-0000FD000000}"/>
    <cellStyle name="ปกติ 2 3 13" xfId="74" xr:uid="{00000000-0005-0000-0000-0000FE000000}"/>
    <cellStyle name="ปกติ 2 3 14" xfId="76" xr:uid="{00000000-0005-0000-0000-0000FF000000}"/>
    <cellStyle name="ปกติ 2 3 15" xfId="78" xr:uid="{00000000-0005-0000-0000-000000010000}"/>
    <cellStyle name="ปกติ 2 3 16" xfId="80" xr:uid="{00000000-0005-0000-0000-000001010000}"/>
    <cellStyle name="ปกติ 2 3 2" xfId="32" xr:uid="{00000000-0005-0000-0000-000002010000}"/>
    <cellStyle name="ปกติ 2 3 3" xfId="35" xr:uid="{00000000-0005-0000-0000-000003010000}"/>
    <cellStyle name="ปกติ 2 3 4" xfId="45" xr:uid="{00000000-0005-0000-0000-000004010000}"/>
    <cellStyle name="ปกติ 2 3 5" xfId="49" xr:uid="{00000000-0005-0000-0000-000005010000}"/>
    <cellStyle name="ปกติ 2 3 6" xfId="52" xr:uid="{00000000-0005-0000-0000-000006010000}"/>
    <cellStyle name="ปกติ 2 3 7" xfId="60" xr:uid="{00000000-0005-0000-0000-000007010000}"/>
    <cellStyle name="ปกติ 2 3 8" xfId="63" xr:uid="{00000000-0005-0000-0000-000008010000}"/>
    <cellStyle name="ปกติ 2 3 9" xfId="66" xr:uid="{00000000-0005-0000-0000-000009010000}"/>
    <cellStyle name="ปกติ 2 4" xfId="31" xr:uid="{00000000-0005-0000-0000-00000A010000}"/>
    <cellStyle name="ปกติ 2 5" xfId="34" xr:uid="{00000000-0005-0000-0000-00000B010000}"/>
    <cellStyle name="ปกติ 2 6" xfId="36" xr:uid="{00000000-0005-0000-0000-00000C010000}"/>
    <cellStyle name="ปกติ 2 7" xfId="44" xr:uid="{00000000-0005-0000-0000-00000D010000}"/>
    <cellStyle name="ปกติ 2 8" xfId="48" xr:uid="{00000000-0005-0000-0000-00000E010000}"/>
    <cellStyle name="ปกติ 2 9" xfId="51" xr:uid="{00000000-0005-0000-0000-00000F010000}"/>
    <cellStyle name="ปกติ 20" xfId="126" xr:uid="{00000000-0005-0000-0000-000010010000}"/>
    <cellStyle name="ปกติ 21" xfId="127" xr:uid="{00000000-0005-0000-0000-000011010000}"/>
    <cellStyle name="ปกติ 22" xfId="137" xr:uid="{00000000-0005-0000-0000-000012010000}"/>
    <cellStyle name="ปกติ 23" xfId="138" xr:uid="{00000000-0005-0000-0000-000013010000}"/>
    <cellStyle name="ปกติ 24" xfId="147" xr:uid="{00000000-0005-0000-0000-000014010000}"/>
    <cellStyle name="ปกติ 25" xfId="151" xr:uid="{00000000-0005-0000-0000-000015010000}"/>
    <cellStyle name="ปกติ 26" xfId="157" xr:uid="{00000000-0005-0000-0000-000016010000}"/>
    <cellStyle name="ปกติ 26 2" xfId="184" xr:uid="{00000000-0005-0000-0000-000017010000}"/>
    <cellStyle name="ปกติ 27" xfId="159" xr:uid="{00000000-0005-0000-0000-000018010000}"/>
    <cellStyle name="ปกติ 28" xfId="161" xr:uid="{00000000-0005-0000-0000-000019010000}"/>
    <cellStyle name="ปกติ 29" xfId="167" xr:uid="{00000000-0005-0000-0000-00001A010000}"/>
    <cellStyle name="ปกติ 3" xfId="21" xr:uid="{00000000-0005-0000-0000-00001B010000}"/>
    <cellStyle name="ปกติ 3 2" xfId="87" xr:uid="{00000000-0005-0000-0000-00001C010000}"/>
    <cellStyle name="ปกติ 3 3" xfId="193" xr:uid="{00000000-0005-0000-0000-00001D010000}"/>
    <cellStyle name="ปกติ 30" xfId="168" xr:uid="{00000000-0005-0000-0000-00001E010000}"/>
    <cellStyle name="ปกติ 31" xfId="179" xr:uid="{00000000-0005-0000-0000-00001F010000}"/>
    <cellStyle name="ปกติ 32" xfId="182" xr:uid="{00000000-0005-0000-0000-000020010000}"/>
    <cellStyle name="ปกติ 33" xfId="186" xr:uid="{00000000-0005-0000-0000-000021010000}"/>
    <cellStyle name="ปกติ 34" xfId="189" xr:uid="{00000000-0005-0000-0000-000022010000}"/>
    <cellStyle name="ปกติ 35" xfId="191" xr:uid="{00000000-0005-0000-0000-000023010000}"/>
    <cellStyle name="ปกติ 36" xfId="194" xr:uid="{00000000-0005-0000-0000-000024010000}"/>
    <cellStyle name="ปกติ 37" xfId="196" xr:uid="{00000000-0005-0000-0000-000025010000}"/>
    <cellStyle name="ปกติ 38" xfId="199" xr:uid="{00000000-0005-0000-0000-000026010000}"/>
    <cellStyle name="ปกติ 39" xfId="201" xr:uid="{00000000-0005-0000-0000-000027010000}"/>
    <cellStyle name="ปกติ 4" xfId="25" xr:uid="{00000000-0005-0000-0000-000028010000}"/>
    <cellStyle name="ปกติ 40" xfId="203" xr:uid="{00000000-0005-0000-0000-000029010000}"/>
    <cellStyle name="ปกติ 41" xfId="210" xr:uid="{00000000-0005-0000-0000-00002A010000}"/>
    <cellStyle name="ปกติ 42" xfId="303" xr:uid="{00000000-0005-0000-0000-00002B010000}"/>
    <cellStyle name="ปกติ 43" xfId="307" xr:uid="{00000000-0005-0000-0000-00002C010000}"/>
    <cellStyle name="ปกติ 44" xfId="309" xr:uid="{00000000-0005-0000-0000-00002D010000}"/>
    <cellStyle name="ปกติ 45" xfId="310" xr:uid="{00000000-0005-0000-0000-00002E010000}"/>
    <cellStyle name="ปกติ 46" xfId="311" xr:uid="{00000000-0005-0000-0000-00002F010000}"/>
    <cellStyle name="ปกติ 47" xfId="313" xr:uid="{00000000-0005-0000-0000-000030010000}"/>
    <cellStyle name="ปกติ 48" xfId="314" xr:uid="{00000000-0005-0000-0000-000031010000}"/>
    <cellStyle name="ปกติ 49" xfId="315" xr:uid="{00000000-0005-0000-0000-000032010000}"/>
    <cellStyle name="ปกติ 5" xfId="33" xr:uid="{00000000-0005-0000-0000-000033010000}"/>
    <cellStyle name="ปกติ 5 2" xfId="321" xr:uid="{00000000-0005-0000-0000-000034010000}"/>
    <cellStyle name="ปกติ 50" xfId="319" xr:uid="{00000000-0005-0000-0000-000035010000}"/>
    <cellStyle name="ปกติ 51" xfId="320" xr:uid="{00000000-0005-0000-0000-000036010000}"/>
    <cellStyle name="ปกติ 52" xfId="322" xr:uid="{00000000-0005-0000-0000-000037010000}"/>
    <cellStyle name="ปกติ 53" xfId="324" xr:uid="{5B1925C6-CDF5-4437-8E06-B8D51FB0C965}"/>
    <cellStyle name="ปกติ 54" xfId="325" xr:uid="{B4CD004E-183F-432B-A5C1-9B5D93BB19D2}"/>
    <cellStyle name="ปกติ 6" xfId="57" xr:uid="{00000000-0005-0000-0000-000038010000}"/>
    <cellStyle name="ปกติ 6 2" xfId="198" xr:uid="{00000000-0005-0000-0000-000039010000}"/>
    <cellStyle name="ปกติ 6 3" xfId="306" xr:uid="{00000000-0005-0000-0000-00003A010000}"/>
    <cellStyle name="ปกติ 6 4" xfId="308" xr:uid="{00000000-0005-0000-0000-00003B010000}"/>
    <cellStyle name="ปกติ 6 5" xfId="312" xr:uid="{00000000-0005-0000-0000-00003C010000}"/>
    <cellStyle name="ปกติ 6 6" xfId="318" xr:uid="{00000000-0005-0000-0000-00003D010000}"/>
    <cellStyle name="ปกติ 7" xfId="64" xr:uid="{00000000-0005-0000-0000-00003E010000}"/>
    <cellStyle name="ปกติ 8" xfId="68" xr:uid="{00000000-0005-0000-0000-00003F010000}"/>
    <cellStyle name="ปกติ 9" xfId="83" xr:uid="{00000000-0005-0000-0000-000040010000}"/>
    <cellStyle name="หมายเหตุ 2" xfId="174" xr:uid="{00000000-0005-0000-0000-000041010000}"/>
    <cellStyle name="หมายเหตุ 3" xfId="300" xr:uid="{00000000-0005-0000-0000-000042010000}"/>
    <cellStyle name="หมายเหตุ 4" xfId="301" xr:uid="{00000000-0005-0000-0000-000043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app/UploadTemp/&#3591;&#3610;&#3611;&#3619;&#3632;&#3617;&#3634;&#3603;%2057%20&#3600;&#3634;&#3609;&#3636;&#3626;&#3619;/KAN/&#3614;.&#3619;.&#3610;.52/&#3619;&#3634;&#3618;&#3621;&#3632;&#3648;&#3629;&#3637;&#3618;&#3604;&#3650;&#3588;&#3619;&#3591;&#3585;&#3634;&#3619;&#3611;&#3637;2552(30%20&#3614;.&#3588;.51)/(&#3649;&#3610;&#3610;)%20&#3592;&#3634;&#3585;%20&#3623;&#3594;/&#3615;&#3629;&#3619;&#3660;&#3617;&#3619;&#3634;&#3618;&#3652;&#3605;&#3619;&#3617;&#3634;&#3626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3.%20&#3608;.&#3588;.68\15.12.68\2.%20&#3616;&#3634;&#3614;&#3619;&#3623;&#3617;%2015.12.68.xlsx" TargetMode="External"/><Relationship Id="rId1" Type="http://schemas.openxmlformats.org/officeDocument/2006/relationships/externalLinkPath" Target="2.%20&#3616;&#3634;&#3614;&#3619;&#3623;&#3617;%2015.12.68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3.%20&#3608;.&#3588;.68\15.12.68\5.%20&#3619;&#3634;&#3618;&#3627;&#3609;&#3656;&#3623;&#3618;%2015.12.68.xlsx" TargetMode="External"/><Relationship Id="rId1" Type="http://schemas.openxmlformats.org/officeDocument/2006/relationships/externalLinkPath" Target="5.%20&#3619;&#3634;&#3618;&#3627;&#3609;&#3656;&#3623;&#3618;%2015.12.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วมงปม. 11 กอง"/>
      <sheetName val="สรุปงปม.หน่วย(ผู้บริหาร)"/>
      <sheetName val="(ตภ)"/>
      <sheetName val="(กพร)"/>
      <sheetName val=" (กฝ.)"/>
      <sheetName val=" (กจ.)"/>
      <sheetName val=" (กค.)"/>
      <sheetName val=" (ปชส)"/>
      <sheetName val=" (สสว)"/>
      <sheetName val=" (สศช)"/>
      <sheetName val="(วช)"/>
      <sheetName val=" (ศูนย์)"/>
      <sheetName val="(สล)"/>
      <sheetName val="รวมงปม.แยกหน่วย"/>
      <sheetName val="ผลผลิตที่ 3"/>
      <sheetName val="งบหน้า วช."/>
      <sheetName val="ผลผลิตที่ 2 "/>
      <sheetName val="งบหน้า ม. ศก.พอเพียง"/>
      <sheetName val="ผลผลิตที่ 1"/>
      <sheetName val="สรุป"/>
      <sheetName val="แยก"/>
      <sheetName val="แยกกิจกรรม"/>
      <sheetName val="งบหน้าโครงการสถาบั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งาน (เสนอ)"/>
      <sheetName val="NFMA46"/>
      <sheetName val="คีย์ข้อมูล"/>
      <sheetName val="โอนเปลี่ยนแปลง "/>
    </sheetNames>
    <sheetDataSet>
      <sheetData sheetId="0"/>
      <sheetData sheetId="1"/>
      <sheetData sheetId="2">
        <row r="48">
          <cell r="B48" t="str">
            <v>แผนงานยุทธศาสตร์พัฒนาและส่งเสริมเศรษฐกิจฐานราก</v>
          </cell>
        </row>
        <row r="49">
          <cell r="B49" t="str">
            <v>ผลผลิตส่งเสริมเศรษฐกิจฐานราก การผลิต การตลาดและการจำหน่ายผลิตภัณฑ์ชุมชน (15004422006002000000)</v>
          </cell>
        </row>
        <row r="58">
          <cell r="B58" t="str">
            <v>แผนงานบูรณาการป้องกัน ปราบปราม และแก้ไขปัญหายาเสพติด</v>
          </cell>
        </row>
        <row r="59">
          <cell r="B59" t="str">
            <v>โครงการป้องกันและแก้ไขปัญหายาเสพติดโดยกองทุนแม่ของแผ่นดิน (15004062009002000000)</v>
          </cell>
        </row>
      </sheetData>
      <sheetData sheetId="3">
        <row r="7">
          <cell r="B7" t="str">
            <v>รายการค่าใช้จ่ายบุคลากรภาครัฐ (15004140002001000000, 15004142002002000000)</v>
          </cell>
        </row>
        <row r="17">
          <cell r="B17" t="str">
            <v>ผลผลิตการจัดการฐานข้อมูลเพื่อการพัฒนาชุมชน (15004381004002000000)</v>
          </cell>
        </row>
        <row r="27">
          <cell r="B27" t="str">
            <v>ผลผลิตเสริมสร้างขีดความสามารถในการบริหารจัดการชุมชน (15004382001002000000)</v>
          </cell>
        </row>
        <row r="38">
          <cell r="B38" t="str">
            <v>ผลผลิตสร้างความมั่นคงทางอาชีพและรายได้ 
(15004382005002000000)</v>
          </cell>
        </row>
        <row r="68">
          <cell r="B68" t="str">
            <v>โครงการส่งเสริมการท่องเที่ยวชุมชน 
(15004182024002000000)</v>
          </cell>
        </row>
        <row r="78">
          <cell r="B78" t="str">
            <v>โครงการส่งเสริมการพัฒนาชุมชนธรรมาภิบาล 
(15004602011002000000)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ศพช. (4)"/>
      <sheetName val="จังหวัด (3)"/>
      <sheetName val="PO คงเหลือ (5)"/>
      <sheetName val="Sheet7"/>
      <sheetName val="NFMA47 (2)"/>
      <sheetName val="รวมสำนัก กองศูนย์ จังหวัด"/>
      <sheetName val="Sheet10"/>
      <sheetName val="Sheet1"/>
      <sheetName val="Sheet6"/>
      <sheetName val="เรียงจังหวัด"/>
      <sheetName val="Sheet3"/>
      <sheetName val="จังหวัด (จัดลำดับ)"/>
      <sheetName val="ZFMA47"/>
      <sheetName val="BPMส่วนกลาง"/>
      <sheetName val="ส่วนกลาง"/>
      <sheetName val="ส่วนกลาง (เสนอ)"/>
      <sheetName val="ศพช."/>
      <sheetName val="ศพช. (เสนอ)"/>
      <sheetName val="จังหวัด"/>
      <sheetName val="จังหวัด (เสนอ)"/>
      <sheetName val="Sheet8"/>
      <sheetName val="เรียงผู้ตรวจ"/>
      <sheetName val="Sheet5"/>
      <sheetName val="ส่วนกลาง+ศพช. 11 ศูนย์ (5)"/>
      <sheetName val="ส่วนกลาง(จัดลำดับ)"/>
      <sheetName val="Sheet2"/>
      <sheetName val="ส่วนกลาง+ศพช. 11 ศูนย์ (2)"/>
      <sheetName val="ศพช. จัดลำดับ)"/>
      <sheetName val="งบรายจ่ายอื่น "/>
      <sheetName val="ศพช.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B9">
            <v>1500400001</v>
          </cell>
        </row>
        <row r="10">
          <cell r="B10">
            <v>1500400002</v>
          </cell>
        </row>
        <row r="11">
          <cell r="B11">
            <v>1500400003</v>
          </cell>
        </row>
        <row r="12">
          <cell r="B12">
            <v>1500400004</v>
          </cell>
        </row>
        <row r="13">
          <cell r="B13">
            <v>1500400004</v>
          </cell>
        </row>
        <row r="14">
          <cell r="B14">
            <v>1500400006</v>
          </cell>
        </row>
        <row r="15">
          <cell r="B15">
            <v>1500400007</v>
          </cell>
        </row>
        <row r="16">
          <cell r="B16">
            <v>1500400008</v>
          </cell>
        </row>
        <row r="17">
          <cell r="B17">
            <v>1500400009</v>
          </cell>
        </row>
        <row r="18">
          <cell r="B18">
            <v>1500400010</v>
          </cell>
        </row>
        <row r="19">
          <cell r="B19">
            <v>1500400011</v>
          </cell>
        </row>
        <row r="20">
          <cell r="B20">
            <v>1500400111</v>
          </cell>
        </row>
        <row r="21">
          <cell r="B21">
            <v>1500400112</v>
          </cell>
        </row>
        <row r="22">
          <cell r="B22">
            <v>1500400125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7179-31F0-4AA6-A2AF-A077D22AC94D}">
  <sheetPr>
    <tabColor indexed="10"/>
  </sheetPr>
  <dimension ref="A1:BW59"/>
  <sheetViews>
    <sheetView tabSelected="1" zoomScale="70" zoomScaleNormal="70" zoomScaleSheetLayoutView="50" workbookViewId="0">
      <pane xSplit="1" ySplit="6" topLeftCell="B7" activePane="bottomRight" state="frozen"/>
      <selection pane="topRight" activeCell="C1" sqref="C1"/>
      <selection pane="bottomLeft" activeCell="A5" sqref="A5"/>
      <selection pane="bottomRight" activeCell="A13" sqref="A13"/>
    </sheetView>
  </sheetViews>
  <sheetFormatPr defaultRowHeight="23.25"/>
  <cols>
    <col min="1" max="1" width="68" style="70" customWidth="1"/>
    <col min="2" max="2" width="26.28515625" style="63" bestFit="1" customWidth="1"/>
    <col min="3" max="3" width="23.7109375" style="63" customWidth="1"/>
    <col min="4" max="4" width="24" style="63" customWidth="1"/>
    <col min="5" max="5" width="22.85546875" style="63" bestFit="1" customWidth="1"/>
    <col min="6" max="6" width="11.28515625" style="71" customWidth="1"/>
    <col min="7" max="7" width="22.28515625" style="63" customWidth="1"/>
    <col min="8" max="8" width="11.28515625" style="62" customWidth="1"/>
    <col min="9" max="9" width="22.85546875" style="63" customWidth="1"/>
    <col min="10" max="10" width="11.28515625" style="283" customWidth="1"/>
    <col min="11" max="11" width="24.5703125" style="63" customWidth="1"/>
    <col min="12" max="13" width="10.140625" style="68" customWidth="1"/>
    <col min="14" max="14" width="27.28515625" style="68" customWidth="1"/>
    <col min="15" max="16" width="10.140625" style="68" customWidth="1"/>
    <col min="17" max="16384" width="9.140625" style="68"/>
  </cols>
  <sheetData>
    <row r="1" spans="1:14" s="253" customFormat="1" ht="33.75" customHeight="1">
      <c r="A1" s="571" t="s">
        <v>217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</row>
    <row r="2" spans="1:14" s="253" customFormat="1" ht="31.5" customHeight="1">
      <c r="A2" s="571" t="s">
        <v>13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</row>
    <row r="3" spans="1:14" s="253" customFormat="1" ht="33.75" customHeight="1">
      <c r="A3" s="572" t="s">
        <v>591</v>
      </c>
      <c r="B3" s="572"/>
      <c r="C3" s="572"/>
      <c r="D3" s="572"/>
      <c r="E3" s="572"/>
      <c r="F3" s="572"/>
      <c r="G3" s="572"/>
      <c r="H3" s="572"/>
      <c r="I3" s="572"/>
      <c r="J3" s="572"/>
      <c r="K3" s="572"/>
    </row>
    <row r="4" spans="1:14" s="64" customFormat="1" ht="41.25" customHeight="1">
      <c r="A4" s="565" t="s">
        <v>3</v>
      </c>
      <c r="B4" s="567" t="s">
        <v>218</v>
      </c>
      <c r="C4" s="567" t="s">
        <v>575</v>
      </c>
      <c r="D4" s="567" t="s">
        <v>576</v>
      </c>
      <c r="E4" s="563" t="s">
        <v>9</v>
      </c>
      <c r="F4" s="564"/>
      <c r="G4" s="569" t="s">
        <v>150</v>
      </c>
      <c r="H4" s="570"/>
      <c r="I4" s="569" t="s">
        <v>148</v>
      </c>
      <c r="J4" s="564"/>
      <c r="K4" s="573" t="s">
        <v>4</v>
      </c>
    </row>
    <row r="5" spans="1:14" s="59" customFormat="1" ht="33" customHeight="1">
      <c r="A5" s="566"/>
      <c r="B5" s="568"/>
      <c r="C5" s="568"/>
      <c r="D5" s="568"/>
      <c r="E5" s="75" t="s">
        <v>107</v>
      </c>
      <c r="F5" s="76" t="s">
        <v>7</v>
      </c>
      <c r="G5" s="75" t="s">
        <v>107</v>
      </c>
      <c r="H5" s="76" t="s">
        <v>7</v>
      </c>
      <c r="I5" s="75" t="s">
        <v>107</v>
      </c>
      <c r="J5" s="75" t="s">
        <v>7</v>
      </c>
      <c r="K5" s="568"/>
    </row>
    <row r="6" spans="1:14" s="59" customFormat="1" ht="33" customHeight="1">
      <c r="A6" s="272" t="s">
        <v>12</v>
      </c>
      <c r="B6" s="273">
        <v>5702594900</v>
      </c>
      <c r="C6" s="273">
        <v>0</v>
      </c>
      <c r="D6" s="273">
        <v>5702594900</v>
      </c>
      <c r="E6" s="273">
        <v>1050157108.13</v>
      </c>
      <c r="F6" s="273">
        <v>18.415425372929786</v>
      </c>
      <c r="G6" s="273">
        <v>249660153.00999999</v>
      </c>
      <c r="H6" s="273">
        <v>4.3780096147106642</v>
      </c>
      <c r="I6" s="273">
        <v>1299817261.1400001</v>
      </c>
      <c r="J6" s="273">
        <v>22.793434987640453</v>
      </c>
      <c r="K6" s="273">
        <v>4402777638.8599997</v>
      </c>
    </row>
    <row r="7" spans="1:14" s="59" customFormat="1" ht="33" customHeight="1">
      <c r="A7" s="274" t="s">
        <v>219</v>
      </c>
      <c r="B7" s="273">
        <v>5025007600</v>
      </c>
      <c r="C7" s="273">
        <v>0</v>
      </c>
      <c r="D7" s="273">
        <v>5025007600</v>
      </c>
      <c r="E7" s="273">
        <v>904098515.60000002</v>
      </c>
      <c r="F7" s="273">
        <v>17.991983048941059</v>
      </c>
      <c r="G7" s="273">
        <v>245735753.00999999</v>
      </c>
      <c r="H7" s="273">
        <v>4.8902563452839356</v>
      </c>
      <c r="I7" s="273">
        <v>1149834268.6100001</v>
      </c>
      <c r="J7" s="273">
        <v>22.882239394225</v>
      </c>
      <c r="K7" s="273">
        <v>3875173331.3899999</v>
      </c>
      <c r="N7" s="254"/>
    </row>
    <row r="8" spans="1:14" s="257" customFormat="1" ht="33" customHeight="1">
      <c r="A8" s="255" t="s">
        <v>0</v>
      </c>
      <c r="B8" s="256">
        <v>2746197000</v>
      </c>
      <c r="C8" s="256">
        <v>0</v>
      </c>
      <c r="D8" s="256">
        <v>2746197000</v>
      </c>
      <c r="E8" s="256">
        <v>744182181.36000001</v>
      </c>
      <c r="F8" s="256">
        <v>27.098645194062914</v>
      </c>
      <c r="G8" s="256">
        <v>0</v>
      </c>
      <c r="H8" s="27">
        <v>0</v>
      </c>
      <c r="I8" s="256">
        <v>744182181.36000001</v>
      </c>
      <c r="J8" s="256">
        <v>27.098645194062914</v>
      </c>
      <c r="K8" s="27">
        <v>2002014818.6399999</v>
      </c>
    </row>
    <row r="9" spans="1:14" s="257" customFormat="1" ht="33" customHeight="1">
      <c r="A9" s="255" t="s">
        <v>1</v>
      </c>
      <c r="B9" s="256">
        <v>2278810600</v>
      </c>
      <c r="C9" s="256">
        <v>0</v>
      </c>
      <c r="D9" s="256">
        <v>2278810600</v>
      </c>
      <c r="E9" s="256">
        <v>159916334.24000001</v>
      </c>
      <c r="F9" s="256">
        <v>7.0175351229277236</v>
      </c>
      <c r="G9" s="256">
        <v>245735753.00999999</v>
      </c>
      <c r="H9" s="27">
        <v>10.783509301299546</v>
      </c>
      <c r="I9" s="256">
        <v>405652087.25</v>
      </c>
      <c r="J9" s="256">
        <v>17.801044424227268</v>
      </c>
      <c r="K9" s="27">
        <v>1873158512.75</v>
      </c>
    </row>
    <row r="10" spans="1:14" s="59" customFormat="1" ht="33" customHeight="1">
      <c r="A10" s="274" t="s">
        <v>220</v>
      </c>
      <c r="B10" s="273">
        <v>677587300</v>
      </c>
      <c r="C10" s="273">
        <v>0</v>
      </c>
      <c r="D10" s="273">
        <v>677587300</v>
      </c>
      <c r="E10" s="273">
        <v>146058592.53</v>
      </c>
      <c r="F10" s="273">
        <v>21.555686260648628</v>
      </c>
      <c r="G10" s="273">
        <v>3924400</v>
      </c>
      <c r="H10" s="273">
        <v>0.57917260255615766</v>
      </c>
      <c r="I10" s="273">
        <v>149982992.53</v>
      </c>
      <c r="J10" s="273">
        <v>22.134858863204787</v>
      </c>
      <c r="K10" s="273">
        <v>527604307.47000003</v>
      </c>
    </row>
    <row r="11" spans="1:14" s="257" customFormat="1" ht="33" customHeight="1">
      <c r="A11" s="255" t="s">
        <v>1</v>
      </c>
      <c r="B11" s="256">
        <v>489595200</v>
      </c>
      <c r="C11" s="256">
        <v>-387000</v>
      </c>
      <c r="D11" s="256">
        <v>489208200</v>
      </c>
      <c r="E11" s="256">
        <v>145534092.53</v>
      </c>
      <c r="F11" s="256">
        <v>29.748907015458858</v>
      </c>
      <c r="G11" s="256">
        <v>636500</v>
      </c>
      <c r="H11" s="27">
        <v>0.13010820341932125</v>
      </c>
      <c r="I11" s="256">
        <v>146170592.53</v>
      </c>
      <c r="J11" s="256">
        <v>29.87901521887818</v>
      </c>
      <c r="K11" s="27">
        <v>343037607.47000003</v>
      </c>
    </row>
    <row r="12" spans="1:14" s="257" customFormat="1" ht="33" customHeight="1">
      <c r="A12" s="255" t="s">
        <v>6</v>
      </c>
      <c r="B12" s="27">
        <v>187992100</v>
      </c>
      <c r="C12" s="27">
        <v>0</v>
      </c>
      <c r="D12" s="27">
        <v>187992100</v>
      </c>
      <c r="E12" s="27">
        <v>524500</v>
      </c>
      <c r="F12" s="27">
        <v>0.27900108568391974</v>
      </c>
      <c r="G12" s="27">
        <v>3287900</v>
      </c>
      <c r="H12" s="27">
        <v>1.7489564721070727</v>
      </c>
      <c r="I12" s="27">
        <v>3812400</v>
      </c>
      <c r="J12" s="27">
        <v>2.0279575577909923</v>
      </c>
      <c r="K12" s="27">
        <v>184179700</v>
      </c>
    </row>
    <row r="13" spans="1:14" s="257" customFormat="1" ht="33" customHeight="1">
      <c r="A13" s="255" t="s">
        <v>5</v>
      </c>
      <c r="B13" s="27">
        <v>0</v>
      </c>
      <c r="C13" s="27">
        <v>387000</v>
      </c>
      <c r="D13" s="27">
        <v>387000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387000</v>
      </c>
    </row>
    <row r="14" spans="1:14" s="253" customFormat="1" ht="33" customHeight="1">
      <c r="A14" s="275" t="s">
        <v>139</v>
      </c>
      <c r="B14" s="276">
        <v>3028086400</v>
      </c>
      <c r="C14" s="276">
        <v>0</v>
      </c>
      <c r="D14" s="276">
        <v>3028086400</v>
      </c>
      <c r="E14" s="277">
        <v>796246230.77999997</v>
      </c>
      <c r="F14" s="276">
        <v>26.295360356296303</v>
      </c>
      <c r="G14" s="277">
        <v>0</v>
      </c>
      <c r="H14" s="276">
        <v>0</v>
      </c>
      <c r="I14" s="277">
        <v>796246230.77999997</v>
      </c>
      <c r="J14" s="276">
        <v>26.295360356296303</v>
      </c>
      <c r="K14" s="276">
        <v>2231840169.2200003</v>
      </c>
    </row>
    <row r="15" spans="1:14" s="59" customFormat="1" ht="47.25" customHeight="1">
      <c r="A15" s="278" t="str">
        <f>'[2]โอนเปลี่ยนแปลง '!B7</f>
        <v>รายการค่าใช้จ่ายบุคลากรภาครัฐ (15004140002001000000, 15004142002002000000)</v>
      </c>
      <c r="B15" s="279">
        <v>3028086400</v>
      </c>
      <c r="C15" s="279">
        <v>0</v>
      </c>
      <c r="D15" s="279">
        <v>3028086400</v>
      </c>
      <c r="E15" s="280">
        <v>796246230.77999997</v>
      </c>
      <c r="F15" s="279">
        <v>26.295360356296303</v>
      </c>
      <c r="G15" s="280">
        <v>0</v>
      </c>
      <c r="H15" s="279">
        <v>0</v>
      </c>
      <c r="I15" s="280">
        <v>796246230.77999997</v>
      </c>
      <c r="J15" s="279">
        <v>26.295360356296303</v>
      </c>
      <c r="K15" s="279">
        <v>2231840169.2200003</v>
      </c>
    </row>
    <row r="16" spans="1:14" s="59" customFormat="1" ht="33" customHeight="1">
      <c r="A16" s="255" t="s">
        <v>0</v>
      </c>
      <c r="B16" s="27">
        <v>2746197000</v>
      </c>
      <c r="C16" s="27">
        <v>0</v>
      </c>
      <c r="D16" s="27">
        <v>2746197000</v>
      </c>
      <c r="E16" s="258">
        <v>744182181.36000001</v>
      </c>
      <c r="F16" s="27">
        <v>27.098645194062914</v>
      </c>
      <c r="G16" s="258">
        <v>0</v>
      </c>
      <c r="H16" s="27">
        <v>0</v>
      </c>
      <c r="I16" s="258">
        <v>744182181.36000001</v>
      </c>
      <c r="J16" s="27">
        <v>27.098645194062914</v>
      </c>
      <c r="K16" s="27">
        <v>2002014818.6399999</v>
      </c>
    </row>
    <row r="17" spans="1:75" s="59" customFormat="1" ht="33" customHeight="1">
      <c r="A17" s="255" t="s">
        <v>1</v>
      </c>
      <c r="B17" s="27">
        <v>281889400</v>
      </c>
      <c r="C17" s="27">
        <v>0</v>
      </c>
      <c r="D17" s="27">
        <v>281889400</v>
      </c>
      <c r="E17" s="258">
        <v>52064049.420000002</v>
      </c>
      <c r="F17" s="27">
        <v>18.469672651756326</v>
      </c>
      <c r="G17" s="258">
        <v>0</v>
      </c>
      <c r="H17" s="27">
        <v>0</v>
      </c>
      <c r="I17" s="258">
        <v>52064049.420000002</v>
      </c>
      <c r="J17" s="27">
        <v>18.469672651756326</v>
      </c>
      <c r="K17" s="27">
        <v>229825350.57999998</v>
      </c>
    </row>
    <row r="18" spans="1:75" s="253" customFormat="1" ht="33" customHeight="1">
      <c r="A18" s="281" t="s">
        <v>149</v>
      </c>
      <c r="B18" s="276">
        <v>1477013500</v>
      </c>
      <c r="C18" s="276">
        <v>0</v>
      </c>
      <c r="D18" s="276">
        <v>1477013500</v>
      </c>
      <c r="E18" s="277">
        <v>220282111.34999999</v>
      </c>
      <c r="F18" s="276">
        <v>14.914021527223685</v>
      </c>
      <c r="G18" s="277">
        <v>38625053.009999998</v>
      </c>
      <c r="H18" s="276">
        <v>2.6150778588008841</v>
      </c>
      <c r="I18" s="277">
        <v>258907164.36000001</v>
      </c>
      <c r="J18" s="276">
        <v>17.529099386024569</v>
      </c>
      <c r="K18" s="276">
        <v>1218106335.6399999</v>
      </c>
    </row>
    <row r="19" spans="1:75" s="59" customFormat="1" ht="47.25" customHeight="1">
      <c r="A19" s="278" t="str">
        <f>'[2]โอนเปลี่ยนแปลง '!B17</f>
        <v>ผลผลิตการจัดการฐานข้อมูลเพื่อการพัฒนาชุมชน (15004381004002000000)</v>
      </c>
      <c r="B19" s="279">
        <v>467056700</v>
      </c>
      <c r="C19" s="279">
        <v>0</v>
      </c>
      <c r="D19" s="279">
        <v>467056700</v>
      </c>
      <c r="E19" s="280">
        <v>145534092.53</v>
      </c>
      <c r="F19" s="279">
        <v>31.159834026575361</v>
      </c>
      <c r="G19" s="280">
        <v>636500</v>
      </c>
      <c r="H19" s="279">
        <v>0.13627895713732402</v>
      </c>
      <c r="I19" s="280">
        <v>146170592.53</v>
      </c>
      <c r="J19" s="279">
        <v>31.296112983712685</v>
      </c>
      <c r="K19" s="279">
        <v>320886107.47000003</v>
      </c>
    </row>
    <row r="20" spans="1:75" s="59" customFormat="1" ht="33" customHeight="1">
      <c r="A20" s="255" t="s">
        <v>159</v>
      </c>
      <c r="B20" s="27">
        <v>467056700</v>
      </c>
      <c r="C20" s="27">
        <v>-387000</v>
      </c>
      <c r="D20" s="27">
        <v>466669700</v>
      </c>
      <c r="E20" s="258">
        <v>145534092.53</v>
      </c>
      <c r="F20" s="27">
        <v>31.185674263831569</v>
      </c>
      <c r="G20" s="258">
        <v>636500</v>
      </c>
      <c r="H20" s="27">
        <v>0.13639197059504826</v>
      </c>
      <c r="I20" s="258">
        <v>146170592.53</v>
      </c>
      <c r="J20" s="27">
        <v>31.322066234426618</v>
      </c>
      <c r="K20" s="27">
        <v>320499107.47000003</v>
      </c>
    </row>
    <row r="21" spans="1:75" s="59" customFormat="1" ht="33" customHeight="1">
      <c r="A21" s="255" t="s">
        <v>207</v>
      </c>
      <c r="B21" s="27">
        <v>0</v>
      </c>
      <c r="C21" s="27">
        <v>387000</v>
      </c>
      <c r="D21" s="27">
        <v>387000</v>
      </c>
      <c r="E21" s="258">
        <v>0</v>
      </c>
      <c r="F21" s="27">
        <v>0</v>
      </c>
      <c r="G21" s="258">
        <v>0</v>
      </c>
      <c r="H21" s="27">
        <v>0</v>
      </c>
      <c r="I21" s="258">
        <v>0</v>
      </c>
      <c r="J21" s="27">
        <v>0</v>
      </c>
      <c r="K21" s="27">
        <v>387000</v>
      </c>
    </row>
    <row r="22" spans="1:75" s="259" customFormat="1" ht="47.25" customHeight="1">
      <c r="A22" s="278" t="str">
        <f>'[2]โอนเปลี่ยนแปลง '!B27</f>
        <v>ผลผลิตเสริมสร้างขีดความสามารถในการบริหารจัดการชุมชน (15004382001002000000)</v>
      </c>
      <c r="B22" s="279">
        <v>552349100</v>
      </c>
      <c r="C22" s="279">
        <v>0</v>
      </c>
      <c r="D22" s="279">
        <v>552349100</v>
      </c>
      <c r="E22" s="280">
        <v>39992514.82</v>
      </c>
      <c r="F22" s="279">
        <v>7.2404417459899904</v>
      </c>
      <c r="G22" s="280">
        <v>37240833.009999998</v>
      </c>
      <c r="H22" s="279">
        <v>6.7422637259660592</v>
      </c>
      <c r="I22" s="280">
        <v>77233347.829999998</v>
      </c>
      <c r="J22" s="279">
        <v>13.98270547195605</v>
      </c>
      <c r="K22" s="279">
        <v>475115752.17000002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</row>
    <row r="23" spans="1:75" s="259" customFormat="1" ht="33" customHeight="1">
      <c r="A23" s="255" t="s">
        <v>1</v>
      </c>
      <c r="B23" s="27">
        <v>341818500</v>
      </c>
      <c r="C23" s="27">
        <v>0</v>
      </c>
      <c r="D23" s="27">
        <v>341818500</v>
      </c>
      <c r="E23" s="258">
        <v>39468014.82</v>
      </c>
      <c r="F23" s="27">
        <v>11.546482949284488</v>
      </c>
      <c r="G23" s="258">
        <v>33952933.009999998</v>
      </c>
      <c r="H23" s="27">
        <v>9.9330296663287676</v>
      </c>
      <c r="I23" s="258">
        <v>73420947.829999998</v>
      </c>
      <c r="J23" s="27">
        <v>21.479512615613256</v>
      </c>
      <c r="K23" s="27">
        <v>268397552.17000002</v>
      </c>
      <c r="L23" s="260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</row>
    <row r="24" spans="1:75" s="259" customFormat="1" ht="33" customHeight="1">
      <c r="A24" s="255" t="s">
        <v>159</v>
      </c>
      <c r="B24" s="27">
        <v>22538500</v>
      </c>
      <c r="C24" s="27"/>
      <c r="D24" s="27">
        <v>22538500</v>
      </c>
      <c r="E24" s="258">
        <v>0</v>
      </c>
      <c r="F24" s="27">
        <v>0</v>
      </c>
      <c r="G24" s="258">
        <v>0</v>
      </c>
      <c r="H24" s="27">
        <v>0</v>
      </c>
      <c r="I24" s="258">
        <v>0</v>
      </c>
      <c r="J24" s="27">
        <v>0</v>
      </c>
      <c r="K24" s="27">
        <v>22538500</v>
      </c>
      <c r="L24" s="260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</row>
    <row r="25" spans="1:75" s="261" customFormat="1" ht="33" customHeight="1">
      <c r="A25" s="255" t="s">
        <v>169</v>
      </c>
      <c r="B25" s="27">
        <v>187992100</v>
      </c>
      <c r="C25" s="27">
        <v>0</v>
      </c>
      <c r="D25" s="27">
        <v>187992100</v>
      </c>
      <c r="E25" s="258">
        <v>524500</v>
      </c>
      <c r="F25" s="27">
        <v>0.27900108568391974</v>
      </c>
      <c r="G25" s="258">
        <v>3287900</v>
      </c>
      <c r="H25" s="27">
        <v>1.7489564721070727</v>
      </c>
      <c r="I25" s="258">
        <v>3812400</v>
      </c>
      <c r="J25" s="27">
        <v>2.0279575577909923</v>
      </c>
      <c r="K25" s="27">
        <v>184179700</v>
      </c>
      <c r="L25" s="260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</row>
    <row r="26" spans="1:75" s="259" customFormat="1" ht="47.25" customHeight="1">
      <c r="A26" s="278" t="str">
        <f>'[2]โอนเปลี่ยนแปลง '!B38</f>
        <v>ผลผลิตสร้างความมั่นคงทางอาชีพและรายได้ 
(15004382005002000000)</v>
      </c>
      <c r="B26" s="279">
        <v>457607700</v>
      </c>
      <c r="C26" s="279">
        <v>0</v>
      </c>
      <c r="D26" s="279">
        <v>457607700</v>
      </c>
      <c r="E26" s="280">
        <v>34755504</v>
      </c>
      <c r="F26" s="279">
        <v>7.5950435274581265</v>
      </c>
      <c r="G26" s="280">
        <v>747720</v>
      </c>
      <c r="H26" s="279">
        <v>0.1633976001715006</v>
      </c>
      <c r="I26" s="280">
        <v>35503224</v>
      </c>
      <c r="J26" s="279">
        <v>7.7584411276296272</v>
      </c>
      <c r="K26" s="279">
        <v>422104476</v>
      </c>
      <c r="L26" s="260"/>
      <c r="M26" s="59"/>
      <c r="N26" s="254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</row>
    <row r="27" spans="1:75" s="259" customFormat="1" ht="33" customHeight="1">
      <c r="A27" s="255" t="s">
        <v>1</v>
      </c>
      <c r="B27" s="27">
        <v>457607700</v>
      </c>
      <c r="C27" s="27">
        <v>0</v>
      </c>
      <c r="D27" s="27">
        <v>457607700</v>
      </c>
      <c r="E27" s="262">
        <v>34755504</v>
      </c>
      <c r="F27" s="27">
        <v>7.5950435274581256</v>
      </c>
      <c r="G27" s="258">
        <v>747720</v>
      </c>
      <c r="H27" s="27">
        <v>0.1633976001715006</v>
      </c>
      <c r="I27" s="258">
        <v>35503224</v>
      </c>
      <c r="J27" s="27">
        <v>7.7584411276296272</v>
      </c>
      <c r="K27" s="27">
        <v>422104476</v>
      </c>
      <c r="L27" s="260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</row>
    <row r="28" spans="1:75" s="59" customFormat="1" ht="33" customHeight="1">
      <c r="A28" s="281" t="str">
        <f>[2]คีย์ข้อมูล!B48</f>
        <v>แผนงานยุทธศาสตร์พัฒนาและส่งเสริมเศรษฐกิจฐานราก</v>
      </c>
      <c r="B28" s="276">
        <v>1050716100</v>
      </c>
      <c r="C28" s="276"/>
      <c r="D28" s="276">
        <v>1050716100</v>
      </c>
      <c r="E28" s="277">
        <v>20019224</v>
      </c>
      <c r="F28" s="276">
        <v>1.905293351838808</v>
      </c>
      <c r="G28" s="277">
        <v>210890920</v>
      </c>
      <c r="H28" s="276">
        <v>20.07116099201297</v>
      </c>
      <c r="I28" s="277">
        <v>230910144</v>
      </c>
      <c r="J28" s="276">
        <v>21.976454343851778</v>
      </c>
      <c r="K28" s="276">
        <v>819805956</v>
      </c>
    </row>
    <row r="29" spans="1:75" s="59" customFormat="1" ht="47.25" customHeight="1">
      <c r="A29" s="278" t="str">
        <f>[2]คีย์ข้อมูล!B49</f>
        <v>ผลผลิตส่งเสริมเศรษฐกิจฐานราก การผลิต การตลาดและการจำหน่ายผลิตภัณฑ์ชุมชน (15004422006002000000)</v>
      </c>
      <c r="B29" s="279">
        <v>1050716100</v>
      </c>
      <c r="C29" s="279"/>
      <c r="D29" s="279">
        <v>1050716100</v>
      </c>
      <c r="E29" s="280">
        <v>20019224</v>
      </c>
      <c r="F29" s="279">
        <v>1.905293351838808</v>
      </c>
      <c r="G29" s="280">
        <v>210890920</v>
      </c>
      <c r="H29" s="279">
        <v>20.07116099201297</v>
      </c>
      <c r="I29" s="280">
        <v>230910144</v>
      </c>
      <c r="J29" s="279">
        <v>21.976454343851778</v>
      </c>
      <c r="K29" s="279">
        <v>819805956</v>
      </c>
    </row>
    <row r="30" spans="1:75" s="59" customFormat="1" ht="33" customHeight="1">
      <c r="A30" s="255" t="s">
        <v>1</v>
      </c>
      <c r="B30" s="27">
        <v>1050716100</v>
      </c>
      <c r="C30" s="27">
        <v>0</v>
      </c>
      <c r="D30" s="27">
        <v>1050716100</v>
      </c>
      <c r="E30" s="258">
        <v>20019224</v>
      </c>
      <c r="F30" s="27">
        <v>1.905293351838808</v>
      </c>
      <c r="G30" s="258">
        <v>210890920</v>
      </c>
      <c r="H30" s="27">
        <v>20.07116099201297</v>
      </c>
      <c r="I30" s="258">
        <v>230910144</v>
      </c>
      <c r="J30" s="27">
        <v>21.976454343851778</v>
      </c>
      <c r="K30" s="27">
        <v>819805956</v>
      </c>
    </row>
    <row r="31" spans="1:75" s="253" customFormat="1" ht="33" customHeight="1">
      <c r="A31" s="275" t="str">
        <f>[2]คีย์ข้อมูล!B58</f>
        <v>แผนงานบูรณาการป้องกัน ปราบปราม และแก้ไขปัญหายาเสพติด</v>
      </c>
      <c r="B31" s="276">
        <v>38492300</v>
      </c>
      <c r="C31" s="276">
        <v>0</v>
      </c>
      <c r="D31" s="276">
        <v>38492300</v>
      </c>
      <c r="E31" s="277">
        <v>7910080</v>
      </c>
      <c r="F31" s="276">
        <v>20.54977229212076</v>
      </c>
      <c r="G31" s="277">
        <v>79600</v>
      </c>
      <c r="H31" s="276">
        <v>0.20679460567438165</v>
      </c>
      <c r="I31" s="277">
        <v>7989680</v>
      </c>
      <c r="J31" s="276">
        <v>20.756566897795143</v>
      </c>
      <c r="K31" s="276">
        <v>30502620</v>
      </c>
    </row>
    <row r="32" spans="1:75" s="59" customFormat="1" ht="47.25" customHeight="1">
      <c r="A32" s="278" t="str">
        <f>[2]คีย์ข้อมูล!B59</f>
        <v>โครงการป้องกันและแก้ไขปัญหายาเสพติดโดยกองทุนแม่ของแผ่นดิน (15004062009002000000)</v>
      </c>
      <c r="B32" s="279">
        <v>38492300</v>
      </c>
      <c r="C32" s="279">
        <v>0</v>
      </c>
      <c r="D32" s="279">
        <v>38492300</v>
      </c>
      <c r="E32" s="280">
        <v>7910080</v>
      </c>
      <c r="F32" s="279">
        <v>20.549772292120764</v>
      </c>
      <c r="G32" s="280">
        <v>79600</v>
      </c>
      <c r="H32" s="279">
        <v>0.20679460567438165</v>
      </c>
      <c r="I32" s="280">
        <v>7989680</v>
      </c>
      <c r="J32" s="279">
        <v>20.756566897795143</v>
      </c>
      <c r="K32" s="279">
        <v>30502620</v>
      </c>
    </row>
    <row r="33" spans="1:11" s="59" customFormat="1" ht="33" customHeight="1">
      <c r="A33" s="255" t="s">
        <v>1</v>
      </c>
      <c r="B33" s="27">
        <v>38492300</v>
      </c>
      <c r="C33" s="27">
        <v>0</v>
      </c>
      <c r="D33" s="27">
        <v>38492300</v>
      </c>
      <c r="E33" s="262">
        <v>7910080</v>
      </c>
      <c r="F33" s="27">
        <v>20.549772292120764</v>
      </c>
      <c r="G33" s="258">
        <v>79600</v>
      </c>
      <c r="H33" s="27">
        <v>0.20679460567438165</v>
      </c>
      <c r="I33" s="258">
        <v>7989680</v>
      </c>
      <c r="J33" s="27">
        <v>20.756566897795143</v>
      </c>
      <c r="K33" s="27">
        <v>30502620</v>
      </c>
    </row>
    <row r="34" spans="1:11" s="253" customFormat="1" ht="33" customHeight="1">
      <c r="A34" s="281" t="s">
        <v>140</v>
      </c>
      <c r="B34" s="276">
        <v>38500000</v>
      </c>
      <c r="C34" s="276">
        <v>0</v>
      </c>
      <c r="D34" s="276">
        <v>38500000</v>
      </c>
      <c r="E34" s="277">
        <v>1828150</v>
      </c>
      <c r="F34" s="276">
        <v>4.7484415584415585</v>
      </c>
      <c r="G34" s="277">
        <v>23700</v>
      </c>
      <c r="H34" s="276">
        <v>6.1558441558441562E-2</v>
      </c>
      <c r="I34" s="277">
        <v>1851850</v>
      </c>
      <c r="J34" s="276">
        <v>4.8099999999999996</v>
      </c>
      <c r="K34" s="276">
        <v>36648150</v>
      </c>
    </row>
    <row r="35" spans="1:11" s="59" customFormat="1" ht="47.25" customHeight="1">
      <c r="A35" s="278" t="str">
        <f>'[2]โอนเปลี่ยนแปลง '!B68</f>
        <v>โครงการส่งเสริมการท่องเที่ยวชุมชน 
(15004182024002000000)</v>
      </c>
      <c r="B35" s="279">
        <v>38500000</v>
      </c>
      <c r="C35" s="279">
        <v>0</v>
      </c>
      <c r="D35" s="279">
        <v>38500000</v>
      </c>
      <c r="E35" s="280">
        <v>1828150</v>
      </c>
      <c r="F35" s="279">
        <v>4.7484415584415585</v>
      </c>
      <c r="G35" s="280">
        <v>23700</v>
      </c>
      <c r="H35" s="279">
        <v>6.1558441558441562E-2</v>
      </c>
      <c r="I35" s="280">
        <v>1851850</v>
      </c>
      <c r="J35" s="279">
        <v>4.8099999999999996</v>
      </c>
      <c r="K35" s="279">
        <v>36648150</v>
      </c>
    </row>
    <row r="36" spans="1:11" s="59" customFormat="1" ht="33" customHeight="1">
      <c r="A36" s="263" t="s">
        <v>1</v>
      </c>
      <c r="B36" s="264">
        <v>38500000</v>
      </c>
      <c r="C36" s="264">
        <v>0</v>
      </c>
      <c r="D36" s="264">
        <v>38500000</v>
      </c>
      <c r="E36" s="265">
        <v>1828150</v>
      </c>
      <c r="F36" s="264">
        <v>4.7484415584415585</v>
      </c>
      <c r="G36" s="266">
        <v>23700</v>
      </c>
      <c r="H36" s="268">
        <v>6.1558441558441562E-2</v>
      </c>
      <c r="I36" s="266">
        <v>1851850</v>
      </c>
      <c r="J36" s="264">
        <v>4.8099999999999996</v>
      </c>
      <c r="K36" s="27">
        <v>36648150</v>
      </c>
    </row>
    <row r="37" spans="1:11" s="253" customFormat="1" ht="33" customHeight="1">
      <c r="A37" s="281" t="s">
        <v>141</v>
      </c>
      <c r="B37" s="276">
        <v>69786600</v>
      </c>
      <c r="C37" s="276">
        <v>0</v>
      </c>
      <c r="D37" s="276">
        <v>69786600</v>
      </c>
      <c r="E37" s="277">
        <v>3871312</v>
      </c>
      <c r="F37" s="276">
        <v>5.5473572290382398</v>
      </c>
      <c r="G37" s="277">
        <v>40880</v>
      </c>
      <c r="H37" s="276">
        <v>5.8578580988327279E-2</v>
      </c>
      <c r="I37" s="277">
        <v>3912192</v>
      </c>
      <c r="J37" s="276">
        <v>5.6059358100265664</v>
      </c>
      <c r="K37" s="276">
        <v>65874408</v>
      </c>
    </row>
    <row r="38" spans="1:11" s="59" customFormat="1" ht="47.25" customHeight="1">
      <c r="A38" s="278" t="str">
        <f>'[2]โอนเปลี่ยนแปลง '!B78</f>
        <v>โครงการส่งเสริมการพัฒนาชุมชนธรรมาภิบาล 
(15004602011002000000)</v>
      </c>
      <c r="B38" s="279">
        <v>69786600</v>
      </c>
      <c r="C38" s="279">
        <v>0</v>
      </c>
      <c r="D38" s="279">
        <v>69786600</v>
      </c>
      <c r="E38" s="280">
        <v>3871312</v>
      </c>
      <c r="F38" s="279">
        <v>5.5473572290382398</v>
      </c>
      <c r="G38" s="280">
        <v>40880</v>
      </c>
      <c r="H38" s="279">
        <v>5.8578580988327279E-2</v>
      </c>
      <c r="I38" s="280">
        <v>3912192</v>
      </c>
      <c r="J38" s="279">
        <v>5.6059358100265664</v>
      </c>
      <c r="K38" s="279">
        <v>65874408</v>
      </c>
    </row>
    <row r="39" spans="1:11" s="59" customFormat="1" ht="33" customHeight="1">
      <c r="A39" s="255" t="s">
        <v>1</v>
      </c>
      <c r="B39" s="27">
        <v>69786600</v>
      </c>
      <c r="C39" s="27">
        <v>0</v>
      </c>
      <c r="D39" s="27">
        <v>69786600</v>
      </c>
      <c r="E39" s="258">
        <v>3871312</v>
      </c>
      <c r="F39" s="27">
        <v>5.5473572290382398</v>
      </c>
      <c r="G39" s="258">
        <v>40880</v>
      </c>
      <c r="H39" s="27">
        <v>5.8578580988327279E-2</v>
      </c>
      <c r="I39" s="258">
        <v>3912192</v>
      </c>
      <c r="J39" s="27">
        <v>5.6059358100265664</v>
      </c>
      <c r="K39" s="27">
        <v>65874408</v>
      </c>
    </row>
    <row r="40" spans="1:11" s="59" customFormat="1" ht="21" customHeight="1">
      <c r="A40" s="55"/>
      <c r="B40" s="56"/>
      <c r="C40" s="56"/>
      <c r="D40" s="56"/>
      <c r="E40" s="57"/>
      <c r="F40" s="57"/>
      <c r="G40" s="57"/>
      <c r="H40" s="56"/>
      <c r="I40" s="57"/>
      <c r="J40" s="56"/>
      <c r="K40" s="58"/>
    </row>
    <row r="41" spans="1:11" s="64" customFormat="1" ht="33" customHeight="1">
      <c r="A41" s="282" t="s">
        <v>221</v>
      </c>
      <c r="B41" s="282"/>
      <c r="C41" s="282"/>
      <c r="D41" s="282"/>
      <c r="E41" s="282"/>
      <c r="F41" s="60"/>
      <c r="G41" s="61"/>
      <c r="H41" s="62"/>
      <c r="I41" s="63"/>
      <c r="J41" s="283"/>
      <c r="K41" s="63"/>
    </row>
    <row r="42" spans="1:11" s="64" customFormat="1" ht="30" customHeight="1">
      <c r="A42" s="65" t="s">
        <v>577</v>
      </c>
      <c r="B42" s="199" t="s">
        <v>222</v>
      </c>
      <c r="C42" s="284" t="s">
        <v>160</v>
      </c>
      <c r="D42" s="284" t="s">
        <v>170</v>
      </c>
      <c r="H42" s="62"/>
      <c r="I42" s="63"/>
      <c r="J42" s="283"/>
      <c r="K42" s="63"/>
    </row>
    <row r="43" spans="1:11" ht="30.75" customHeight="1">
      <c r="A43" s="66" t="s">
        <v>578</v>
      </c>
      <c r="B43" s="67" t="s">
        <v>579</v>
      </c>
      <c r="C43" s="66" t="s">
        <v>223</v>
      </c>
      <c r="D43" s="66" t="s">
        <v>224</v>
      </c>
    </row>
    <row r="44" spans="1:11" ht="30.75" customHeight="1">
      <c r="A44" s="66" t="s">
        <v>580</v>
      </c>
      <c r="B44" s="67" t="s">
        <v>581</v>
      </c>
      <c r="C44" s="66" t="s">
        <v>225</v>
      </c>
      <c r="D44" s="66" t="s">
        <v>205</v>
      </c>
      <c r="I44" s="69"/>
    </row>
    <row r="45" spans="1:11" ht="30.75" customHeight="1">
      <c r="A45" s="66" t="s">
        <v>582</v>
      </c>
      <c r="B45" s="67" t="s">
        <v>583</v>
      </c>
      <c r="C45" s="66" t="s">
        <v>226</v>
      </c>
      <c r="D45" s="66" t="s">
        <v>227</v>
      </c>
    </row>
    <row r="46" spans="1:11" ht="24" customHeight="1"/>
    <row r="47" spans="1:11" ht="26.25" customHeight="1">
      <c r="A47" s="562"/>
      <c r="B47" s="562"/>
      <c r="C47" s="562"/>
      <c r="D47" s="562"/>
      <c r="E47" s="562"/>
      <c r="F47" s="562"/>
      <c r="G47" s="562"/>
      <c r="H47" s="562"/>
      <c r="I47" s="562"/>
      <c r="J47" s="562"/>
      <c r="K47" s="562"/>
    </row>
    <row r="48" spans="1:11" ht="24" customHeight="1">
      <c r="A48" s="562"/>
      <c r="B48" s="562"/>
      <c r="C48" s="562"/>
      <c r="D48" s="562"/>
      <c r="E48" s="562"/>
      <c r="F48" s="562"/>
      <c r="G48" s="562"/>
      <c r="H48" s="267"/>
      <c r="I48" s="69"/>
      <c r="J48" s="285"/>
      <c r="K48" s="69"/>
    </row>
    <row r="49" spans="1:75" ht="24" customHeight="1">
      <c r="A49" s="562"/>
      <c r="B49" s="562"/>
      <c r="C49" s="562"/>
      <c r="D49" s="562"/>
      <c r="E49" s="562"/>
      <c r="F49" s="562"/>
      <c r="G49" s="562"/>
      <c r="H49" s="562"/>
      <c r="I49" s="562"/>
      <c r="J49" s="562"/>
      <c r="K49" s="562"/>
    </row>
    <row r="50" spans="1:75" ht="24" customHeight="1">
      <c r="A50" s="562"/>
      <c r="B50" s="562"/>
      <c r="C50" s="562"/>
      <c r="D50" s="562"/>
      <c r="E50" s="562"/>
      <c r="F50" s="562"/>
      <c r="G50" s="562"/>
      <c r="H50" s="562"/>
      <c r="I50" s="562"/>
      <c r="J50" s="562"/>
      <c r="K50" s="562"/>
    </row>
    <row r="51" spans="1:75" ht="24" customHeight="1">
      <c r="A51" s="562"/>
      <c r="B51" s="562"/>
      <c r="C51" s="562"/>
      <c r="D51" s="562"/>
      <c r="E51" s="562"/>
      <c r="F51" s="562"/>
      <c r="G51" s="562"/>
      <c r="H51" s="562"/>
      <c r="I51" s="562"/>
      <c r="J51" s="562"/>
      <c r="K51" s="562"/>
    </row>
    <row r="52" spans="1:75" ht="24" customHeight="1">
      <c r="A52" s="562"/>
      <c r="B52" s="562"/>
      <c r="C52" s="562"/>
      <c r="D52" s="562"/>
      <c r="E52" s="562"/>
      <c r="F52" s="562"/>
      <c r="G52" s="562"/>
      <c r="H52" s="562"/>
      <c r="I52" s="562"/>
      <c r="J52" s="562"/>
      <c r="K52" s="562"/>
    </row>
    <row r="53" spans="1:75" ht="24" customHeight="1">
      <c r="A53" s="562"/>
      <c r="B53" s="562"/>
      <c r="C53" s="562"/>
      <c r="D53" s="562"/>
      <c r="E53" s="562"/>
    </row>
    <row r="59" spans="1:75" s="63" customFormat="1">
      <c r="A59" s="70"/>
      <c r="F59" s="71"/>
      <c r="H59" s="62"/>
      <c r="J59" s="283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</row>
  </sheetData>
  <mergeCells count="18">
    <mergeCell ref="A1:K1"/>
    <mergeCell ref="A2:K2"/>
    <mergeCell ref="A3:K3"/>
    <mergeCell ref="C4:C5"/>
    <mergeCell ref="D4:D5"/>
    <mergeCell ref="I4:J4"/>
    <mergeCell ref="K4:K5"/>
    <mergeCell ref="A52:K52"/>
    <mergeCell ref="A53:E53"/>
    <mergeCell ref="E4:F4"/>
    <mergeCell ref="A4:A5"/>
    <mergeCell ref="B4:B5"/>
    <mergeCell ref="G4:H4"/>
    <mergeCell ref="A47:K47"/>
    <mergeCell ref="A48:G48"/>
    <mergeCell ref="A49:K49"/>
    <mergeCell ref="A50:K50"/>
    <mergeCell ref="A51:K51"/>
  </mergeCells>
  <printOptions horizontalCentered="1"/>
  <pageMargins left="0.19685039370078741" right="0.19685039370078741" top="0.62992125984251968" bottom="0.23622047244094491" header="0.39370078740157483" footer="0.19685039370078741"/>
  <pageSetup paperSize="9" scale="43" fitToHeight="3" orientation="landscape" r:id="rId1"/>
  <headerFooter alignWithMargins="0">
    <oddHeader>&amp;R&amp;P</oddHeader>
  </headerFooter>
  <rowBreaks count="1" manualBreakCount="1">
    <brk id="21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3">
    <tabColor rgb="FF92D050"/>
  </sheetPr>
  <dimension ref="A1:W64"/>
  <sheetViews>
    <sheetView zoomScale="80" zoomScaleNormal="80" workbookViewId="0">
      <selection activeCell="A2" sqref="A2:L2"/>
    </sheetView>
  </sheetViews>
  <sheetFormatPr defaultRowHeight="27.75"/>
  <cols>
    <col min="1" max="1" width="7.140625" style="15" customWidth="1"/>
    <col min="2" max="2" width="19.28515625" style="16" customWidth="1"/>
    <col min="3" max="3" width="10.5703125" style="15" customWidth="1"/>
    <col min="4" max="4" width="20.7109375" style="26" customWidth="1"/>
    <col min="5" max="5" width="20.7109375" style="25" customWidth="1"/>
    <col min="6" max="6" width="11.7109375" style="25" customWidth="1"/>
    <col min="7" max="7" width="20.7109375" style="25" customWidth="1"/>
    <col min="8" max="8" width="11.7109375" style="25" customWidth="1"/>
    <col min="9" max="9" width="20.7109375" style="25" hidden="1" customWidth="1"/>
    <col min="10" max="10" width="20.7109375" style="26" customWidth="1"/>
    <col min="11" max="11" width="11.7109375" style="26" customWidth="1"/>
    <col min="12" max="12" width="19.85546875" style="15" bestFit="1" customWidth="1"/>
    <col min="13" max="13" width="22.7109375" style="222" customWidth="1"/>
    <col min="14" max="14" width="19.140625" style="222" customWidth="1"/>
    <col min="15" max="15" width="20.7109375" style="434" customWidth="1"/>
    <col min="16" max="16" width="22.5703125" style="222" customWidth="1"/>
    <col min="17" max="18" width="9.140625" style="222" customWidth="1"/>
    <col min="19" max="19" width="14.140625" style="222" bestFit="1" customWidth="1"/>
    <col min="20" max="20" width="19.28515625" style="427" customWidth="1"/>
    <col min="21" max="21" width="22.5703125" style="222" customWidth="1"/>
    <col min="22" max="22" width="13.5703125" style="9" customWidth="1"/>
    <col min="23" max="23" width="19.5703125" style="9" customWidth="1"/>
    <col min="24" max="16384" width="9.140625" style="9"/>
  </cols>
  <sheetData>
    <row r="1" spans="1:23" s="169" customFormat="1" ht="33" customHeight="1">
      <c r="A1" s="656" t="s">
        <v>317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212"/>
      <c r="N1" s="212"/>
      <c r="O1" s="213"/>
      <c r="P1" s="213"/>
      <c r="Q1" s="213"/>
      <c r="R1" s="214"/>
      <c r="S1" s="212"/>
      <c r="T1" s="213"/>
      <c r="U1" s="212"/>
    </row>
    <row r="2" spans="1:23" s="169" customFormat="1" ht="33" customHeight="1">
      <c r="A2" s="656" t="s">
        <v>161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212"/>
      <c r="N2" s="212"/>
      <c r="O2" s="213"/>
      <c r="P2" s="213"/>
      <c r="Q2" s="213"/>
      <c r="R2" s="214"/>
      <c r="S2" s="212"/>
      <c r="T2" s="213"/>
      <c r="U2" s="212"/>
    </row>
    <row r="3" spans="1:23" s="169" customFormat="1" ht="33" customHeight="1">
      <c r="A3" s="656" t="s">
        <v>587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212"/>
      <c r="N3" s="212"/>
      <c r="O3" s="213"/>
      <c r="P3" s="213"/>
      <c r="Q3" s="213"/>
      <c r="R3" s="214"/>
      <c r="S3" s="212"/>
      <c r="T3" s="213"/>
      <c r="U3" s="212"/>
    </row>
    <row r="4" spans="1:23" s="6" customFormat="1" ht="27" customHeight="1">
      <c r="A4" s="661" t="s">
        <v>21</v>
      </c>
      <c r="B4" s="668" t="s">
        <v>72</v>
      </c>
      <c r="C4" s="661" t="s">
        <v>3</v>
      </c>
      <c r="D4" s="672" t="s">
        <v>122</v>
      </c>
      <c r="E4" s="671" t="s">
        <v>9</v>
      </c>
      <c r="F4" s="665"/>
      <c r="G4" s="664" t="s">
        <v>131</v>
      </c>
      <c r="H4" s="680"/>
      <c r="I4" s="683" t="s">
        <v>23</v>
      </c>
      <c r="J4" s="676" t="s">
        <v>146</v>
      </c>
      <c r="K4" s="677"/>
      <c r="L4" s="661" t="s">
        <v>4</v>
      </c>
      <c r="M4" s="212"/>
      <c r="N4" s="426"/>
      <c r="O4" s="426"/>
      <c r="P4" s="212"/>
      <c r="Q4" s="212"/>
      <c r="R4" s="212"/>
      <c r="S4" s="212"/>
      <c r="T4" s="427"/>
      <c r="U4" s="212"/>
    </row>
    <row r="5" spans="1:23" s="6" customFormat="1" ht="27" customHeight="1">
      <c r="A5" s="662"/>
      <c r="B5" s="669"/>
      <c r="C5" s="662"/>
      <c r="D5" s="673"/>
      <c r="E5" s="666"/>
      <c r="F5" s="667"/>
      <c r="G5" s="681"/>
      <c r="H5" s="682"/>
      <c r="I5" s="684"/>
      <c r="J5" s="678"/>
      <c r="K5" s="679"/>
      <c r="L5" s="662"/>
      <c r="M5" s="212"/>
      <c r="N5" s="212"/>
      <c r="O5" s="426"/>
      <c r="P5" s="212"/>
      <c r="Q5" s="212"/>
      <c r="R5" s="212"/>
      <c r="S5" s="212"/>
      <c r="T5" s="427"/>
      <c r="U5" s="212"/>
    </row>
    <row r="6" spans="1:23" s="6" customFormat="1" ht="27" customHeight="1">
      <c r="A6" s="662"/>
      <c r="B6" s="670"/>
      <c r="C6" s="663"/>
      <c r="D6" s="674"/>
      <c r="E6" s="21" t="s">
        <v>107</v>
      </c>
      <c r="F6" s="21" t="s">
        <v>7</v>
      </c>
      <c r="G6" s="271" t="s">
        <v>107</v>
      </c>
      <c r="H6" s="21" t="s">
        <v>7</v>
      </c>
      <c r="I6" s="271" t="s">
        <v>107</v>
      </c>
      <c r="J6" s="17" t="s">
        <v>107</v>
      </c>
      <c r="K6" s="17" t="s">
        <v>7</v>
      </c>
      <c r="L6" s="663"/>
      <c r="M6" s="212"/>
      <c r="N6" s="212"/>
      <c r="O6" s="426"/>
      <c r="P6" s="212"/>
      <c r="Q6" s="212"/>
      <c r="R6" s="212"/>
      <c r="S6" s="212"/>
      <c r="T6" s="427"/>
      <c r="U6" s="212"/>
    </row>
    <row r="7" spans="1:23" s="7" customFormat="1" ht="27" customHeight="1" thickBot="1">
      <c r="A7" s="22"/>
      <c r="B7" s="12"/>
      <c r="C7" s="95">
        <v>32</v>
      </c>
      <c r="D7" s="23">
        <v>26694900</v>
      </c>
      <c r="E7" s="23">
        <v>28500</v>
      </c>
      <c r="F7" s="23">
        <v>0.10676196576874235</v>
      </c>
      <c r="G7" s="23">
        <v>1969100</v>
      </c>
      <c r="H7" s="23">
        <v>7.3763153261484407</v>
      </c>
      <c r="I7" s="23">
        <v>0</v>
      </c>
      <c r="J7" s="23">
        <v>1997600</v>
      </c>
      <c r="K7" s="23">
        <v>7.4830772919171826</v>
      </c>
      <c r="L7" s="23">
        <v>24697300</v>
      </c>
      <c r="M7" s="215"/>
      <c r="N7" s="216"/>
      <c r="O7" s="428"/>
      <c r="P7" s="217"/>
      <c r="Q7" s="217"/>
      <c r="R7" s="217"/>
      <c r="S7" s="217"/>
      <c r="T7" s="427"/>
      <c r="U7" s="217"/>
    </row>
    <row r="8" spans="1:23" s="102" customFormat="1" ht="27" customHeight="1" thickTop="1">
      <c r="A8" s="205">
        <v>1</v>
      </c>
      <c r="B8" s="104" t="s">
        <v>33</v>
      </c>
      <c r="C8" s="103">
        <v>1</v>
      </c>
      <c r="D8" s="206">
        <v>2567000</v>
      </c>
      <c r="E8" s="206">
        <v>0</v>
      </c>
      <c r="F8" s="19">
        <v>0</v>
      </c>
      <c r="G8" s="206">
        <v>0</v>
      </c>
      <c r="H8" s="206">
        <v>0</v>
      </c>
      <c r="I8" s="206"/>
      <c r="J8" s="19">
        <v>0</v>
      </c>
      <c r="K8" s="19">
        <v>0</v>
      </c>
      <c r="L8" s="172">
        <v>2567000</v>
      </c>
      <c r="M8" s="218"/>
      <c r="N8" s="219"/>
      <c r="O8" s="429"/>
      <c r="P8" s="218"/>
      <c r="Q8" s="220"/>
      <c r="R8" s="220"/>
      <c r="S8" s="218"/>
      <c r="T8" s="430"/>
      <c r="U8" s="218"/>
      <c r="V8" s="100"/>
      <c r="W8" s="100"/>
    </row>
    <row r="9" spans="1:23" s="102" customFormat="1" ht="27" customHeight="1">
      <c r="A9" s="205">
        <v>2</v>
      </c>
      <c r="B9" s="104" t="s">
        <v>208</v>
      </c>
      <c r="C9" s="103">
        <v>2</v>
      </c>
      <c r="D9" s="206">
        <v>1505000</v>
      </c>
      <c r="E9" s="206">
        <v>0</v>
      </c>
      <c r="F9" s="19">
        <v>0</v>
      </c>
      <c r="G9" s="206">
        <v>0</v>
      </c>
      <c r="H9" s="206">
        <v>0</v>
      </c>
      <c r="I9" s="206"/>
      <c r="J9" s="19">
        <v>0</v>
      </c>
      <c r="K9" s="19">
        <v>0</v>
      </c>
      <c r="L9" s="172">
        <v>1505000</v>
      </c>
      <c r="M9" s="218"/>
      <c r="N9" s="219"/>
      <c r="O9" s="429"/>
      <c r="P9" s="218"/>
      <c r="Q9" s="220"/>
      <c r="R9" s="220"/>
      <c r="S9" s="218"/>
      <c r="T9" s="430"/>
      <c r="U9" s="218"/>
      <c r="V9" s="100"/>
      <c r="W9" s="100"/>
    </row>
    <row r="10" spans="1:23" s="102" customFormat="1" ht="27" customHeight="1">
      <c r="A10" s="205">
        <v>3</v>
      </c>
      <c r="B10" s="104" t="s">
        <v>36</v>
      </c>
      <c r="C10" s="103">
        <v>2</v>
      </c>
      <c r="D10" s="206">
        <v>661000</v>
      </c>
      <c r="E10" s="206">
        <v>0</v>
      </c>
      <c r="F10" s="19">
        <v>0</v>
      </c>
      <c r="G10" s="206">
        <v>0</v>
      </c>
      <c r="H10" s="206">
        <v>0</v>
      </c>
      <c r="I10" s="206"/>
      <c r="J10" s="19">
        <v>0</v>
      </c>
      <c r="K10" s="19">
        <v>0</v>
      </c>
      <c r="L10" s="172">
        <v>661000</v>
      </c>
      <c r="M10" s="218"/>
      <c r="N10" s="219"/>
      <c r="O10" s="429"/>
      <c r="P10" s="218"/>
      <c r="Q10" s="220"/>
      <c r="R10" s="220"/>
      <c r="S10" s="218"/>
      <c r="T10" s="430"/>
      <c r="U10" s="218"/>
      <c r="V10" s="100"/>
      <c r="W10" s="100"/>
    </row>
    <row r="11" spans="1:23" s="102" customFormat="1" ht="27" customHeight="1">
      <c r="A11" s="205">
        <v>4</v>
      </c>
      <c r="B11" s="104" t="s">
        <v>37</v>
      </c>
      <c r="C11" s="103">
        <v>1</v>
      </c>
      <c r="D11" s="206">
        <v>2299000</v>
      </c>
      <c r="E11" s="206">
        <v>0</v>
      </c>
      <c r="F11" s="19">
        <v>0</v>
      </c>
      <c r="G11" s="206">
        <v>0</v>
      </c>
      <c r="H11" s="206">
        <v>0</v>
      </c>
      <c r="I11" s="206"/>
      <c r="J11" s="19">
        <v>0</v>
      </c>
      <c r="K11" s="19">
        <v>0</v>
      </c>
      <c r="L11" s="172">
        <v>2299000</v>
      </c>
      <c r="M11" s="218"/>
      <c r="N11" s="219"/>
      <c r="O11" s="429"/>
      <c r="P11" s="218"/>
      <c r="Q11" s="220"/>
      <c r="R11" s="220"/>
      <c r="S11" s="218"/>
      <c r="T11" s="430"/>
      <c r="U11" s="218"/>
      <c r="V11" s="100"/>
      <c r="W11" s="100"/>
    </row>
    <row r="12" spans="1:23" s="102" customFormat="1" ht="27" customHeight="1">
      <c r="A12" s="205">
        <v>5</v>
      </c>
      <c r="B12" s="104" t="s">
        <v>143</v>
      </c>
      <c r="C12" s="103">
        <v>2</v>
      </c>
      <c r="D12" s="206">
        <v>5912900</v>
      </c>
      <c r="E12" s="206">
        <v>0</v>
      </c>
      <c r="F12" s="19">
        <v>0</v>
      </c>
      <c r="G12" s="206">
        <v>0</v>
      </c>
      <c r="H12" s="206">
        <v>0</v>
      </c>
      <c r="I12" s="206"/>
      <c r="J12" s="19">
        <v>0</v>
      </c>
      <c r="K12" s="19">
        <v>0</v>
      </c>
      <c r="L12" s="172">
        <v>5912900</v>
      </c>
      <c r="M12" s="218"/>
      <c r="N12" s="219"/>
      <c r="O12" s="429"/>
      <c r="P12" s="218"/>
      <c r="Q12" s="220"/>
      <c r="R12" s="220"/>
      <c r="S12" s="218"/>
      <c r="T12" s="430"/>
      <c r="U12" s="218"/>
      <c r="V12" s="100"/>
      <c r="W12" s="100"/>
    </row>
    <row r="13" spans="1:23" s="102" customFormat="1" ht="27" customHeight="1">
      <c r="A13" s="205">
        <v>6</v>
      </c>
      <c r="B13" s="104" t="s">
        <v>41</v>
      </c>
      <c r="C13" s="103">
        <v>1</v>
      </c>
      <c r="D13" s="206">
        <v>1676500</v>
      </c>
      <c r="E13" s="206">
        <v>0</v>
      </c>
      <c r="F13" s="19">
        <v>0</v>
      </c>
      <c r="G13" s="206">
        <v>0</v>
      </c>
      <c r="H13" s="206">
        <v>0</v>
      </c>
      <c r="I13" s="206"/>
      <c r="J13" s="19">
        <v>0</v>
      </c>
      <c r="K13" s="19">
        <v>0</v>
      </c>
      <c r="L13" s="172">
        <v>1676500</v>
      </c>
      <c r="M13" s="218"/>
      <c r="N13" s="219"/>
      <c r="O13" s="429"/>
      <c r="P13" s="218"/>
      <c r="Q13" s="220"/>
      <c r="R13" s="220"/>
      <c r="S13" s="218"/>
      <c r="T13" s="430"/>
      <c r="U13" s="218"/>
      <c r="V13" s="100"/>
      <c r="W13" s="100"/>
    </row>
    <row r="14" spans="1:23" s="102" customFormat="1" ht="27" customHeight="1">
      <c r="A14" s="205">
        <v>7</v>
      </c>
      <c r="B14" s="104" t="s">
        <v>17</v>
      </c>
      <c r="C14" s="103">
        <v>1</v>
      </c>
      <c r="D14" s="206">
        <v>257300</v>
      </c>
      <c r="E14" s="206">
        <v>0</v>
      </c>
      <c r="F14" s="19">
        <v>0</v>
      </c>
      <c r="G14" s="206">
        <v>0</v>
      </c>
      <c r="H14" s="206">
        <v>0</v>
      </c>
      <c r="I14" s="206"/>
      <c r="J14" s="19">
        <v>0</v>
      </c>
      <c r="K14" s="19">
        <v>0</v>
      </c>
      <c r="L14" s="172">
        <v>257300</v>
      </c>
      <c r="M14" s="218"/>
      <c r="N14" s="219"/>
      <c r="O14" s="429"/>
      <c r="P14" s="218"/>
      <c r="Q14" s="220"/>
      <c r="R14" s="220"/>
      <c r="S14" s="218"/>
      <c r="T14" s="430"/>
      <c r="U14" s="218"/>
      <c r="V14" s="100"/>
      <c r="W14" s="100"/>
    </row>
    <row r="15" spans="1:23" s="102" customFormat="1" ht="27" customHeight="1">
      <c r="A15" s="205">
        <v>8</v>
      </c>
      <c r="B15" s="104" t="s">
        <v>19</v>
      </c>
      <c r="C15" s="103">
        <v>1</v>
      </c>
      <c r="D15" s="206">
        <v>191500</v>
      </c>
      <c r="E15" s="206">
        <v>0</v>
      </c>
      <c r="F15" s="19">
        <v>0</v>
      </c>
      <c r="G15" s="206">
        <v>0</v>
      </c>
      <c r="H15" s="206">
        <v>0</v>
      </c>
      <c r="I15" s="206"/>
      <c r="J15" s="19">
        <v>0</v>
      </c>
      <c r="K15" s="19">
        <v>0</v>
      </c>
      <c r="L15" s="172">
        <v>191500</v>
      </c>
      <c r="M15" s="218"/>
      <c r="N15" s="219"/>
      <c r="O15" s="429"/>
      <c r="P15" s="218"/>
      <c r="Q15" s="220"/>
      <c r="R15" s="220"/>
      <c r="S15" s="218"/>
      <c r="T15" s="430"/>
      <c r="U15" s="218"/>
      <c r="V15" s="100"/>
      <c r="W15" s="100"/>
    </row>
    <row r="16" spans="1:23" s="102" customFormat="1" ht="27" customHeight="1">
      <c r="A16" s="205">
        <v>9</v>
      </c>
      <c r="B16" s="104" t="s">
        <v>144</v>
      </c>
      <c r="C16" s="103">
        <v>1</v>
      </c>
      <c r="D16" s="206">
        <v>608600</v>
      </c>
      <c r="E16" s="206">
        <v>0</v>
      </c>
      <c r="F16" s="19">
        <v>0</v>
      </c>
      <c r="G16" s="206">
        <v>0</v>
      </c>
      <c r="H16" s="206">
        <v>0</v>
      </c>
      <c r="I16" s="206"/>
      <c r="J16" s="19">
        <v>0</v>
      </c>
      <c r="K16" s="19">
        <v>0</v>
      </c>
      <c r="L16" s="172">
        <v>608600</v>
      </c>
      <c r="M16" s="218"/>
      <c r="N16" s="219"/>
      <c r="O16" s="429"/>
      <c r="P16" s="218"/>
      <c r="Q16" s="220"/>
      <c r="R16" s="220"/>
      <c r="S16" s="218"/>
      <c r="T16" s="430"/>
      <c r="U16" s="218"/>
      <c r="V16" s="100"/>
      <c r="W16" s="100"/>
    </row>
    <row r="17" spans="1:23" s="102" customFormat="1" ht="27" customHeight="1">
      <c r="A17" s="205">
        <v>10</v>
      </c>
      <c r="B17" s="104" t="s">
        <v>55</v>
      </c>
      <c r="C17" s="103">
        <v>3</v>
      </c>
      <c r="D17" s="206">
        <v>1209000</v>
      </c>
      <c r="E17" s="206">
        <v>0</v>
      </c>
      <c r="F17" s="19">
        <v>0</v>
      </c>
      <c r="G17" s="206">
        <v>0</v>
      </c>
      <c r="H17" s="206">
        <v>0</v>
      </c>
      <c r="I17" s="206"/>
      <c r="J17" s="19">
        <v>0</v>
      </c>
      <c r="K17" s="19">
        <v>0</v>
      </c>
      <c r="L17" s="172">
        <v>1209000</v>
      </c>
      <c r="M17" s="218"/>
      <c r="N17" s="219"/>
      <c r="O17" s="429"/>
      <c r="P17" s="218"/>
      <c r="Q17" s="220"/>
      <c r="R17" s="220"/>
      <c r="S17" s="218"/>
      <c r="T17" s="430"/>
      <c r="U17" s="218"/>
      <c r="V17" s="100"/>
      <c r="W17" s="100"/>
    </row>
    <row r="18" spans="1:23" s="102" customFormat="1" ht="27" customHeight="1">
      <c r="A18" s="205">
        <v>11</v>
      </c>
      <c r="B18" s="104" t="s">
        <v>318</v>
      </c>
      <c r="C18" s="103">
        <v>1</v>
      </c>
      <c r="D18" s="206">
        <v>28500</v>
      </c>
      <c r="E18" s="206">
        <v>28500</v>
      </c>
      <c r="F18" s="19">
        <v>100</v>
      </c>
      <c r="G18" s="206">
        <v>0</v>
      </c>
      <c r="H18" s="206">
        <v>0</v>
      </c>
      <c r="I18" s="206"/>
      <c r="J18" s="19">
        <v>28500</v>
      </c>
      <c r="K18" s="19">
        <v>100</v>
      </c>
      <c r="L18" s="172">
        <v>0</v>
      </c>
      <c r="M18" s="218"/>
      <c r="N18" s="219"/>
      <c r="O18" s="429"/>
      <c r="P18" s="218"/>
      <c r="Q18" s="220"/>
      <c r="R18" s="220"/>
      <c r="S18" s="218"/>
      <c r="T18" s="430"/>
      <c r="U18" s="218"/>
      <c r="V18" s="100"/>
      <c r="W18" s="100"/>
    </row>
    <row r="19" spans="1:23" s="102" customFormat="1" ht="27" customHeight="1">
      <c r="A19" s="205">
        <v>12</v>
      </c>
      <c r="B19" s="104" t="s">
        <v>151</v>
      </c>
      <c r="C19" s="103">
        <v>6</v>
      </c>
      <c r="D19" s="206">
        <v>3006200</v>
      </c>
      <c r="E19" s="206">
        <v>0</v>
      </c>
      <c r="F19" s="19">
        <v>0</v>
      </c>
      <c r="G19" s="206">
        <v>0</v>
      </c>
      <c r="H19" s="206">
        <v>0</v>
      </c>
      <c r="I19" s="206"/>
      <c r="J19" s="19">
        <v>0</v>
      </c>
      <c r="K19" s="19">
        <v>0</v>
      </c>
      <c r="L19" s="172">
        <v>3006200</v>
      </c>
      <c r="M19" s="218"/>
      <c r="N19" s="219"/>
      <c r="O19" s="429"/>
      <c r="P19" s="218"/>
      <c r="Q19" s="220"/>
      <c r="R19" s="220"/>
      <c r="S19" s="218"/>
      <c r="T19" s="430"/>
      <c r="U19" s="218"/>
      <c r="V19" s="100"/>
      <c r="W19" s="100"/>
    </row>
    <row r="20" spans="1:23" s="102" customFormat="1" ht="27" customHeight="1">
      <c r="A20" s="205">
        <v>13</v>
      </c>
      <c r="B20" s="104" t="s">
        <v>60</v>
      </c>
      <c r="C20" s="103">
        <v>1</v>
      </c>
      <c r="D20" s="206">
        <v>237000</v>
      </c>
      <c r="E20" s="206">
        <v>0</v>
      </c>
      <c r="F20" s="19">
        <v>0</v>
      </c>
      <c r="G20" s="206">
        <v>237000</v>
      </c>
      <c r="H20" s="206">
        <v>100</v>
      </c>
      <c r="I20" s="206"/>
      <c r="J20" s="19">
        <v>237000</v>
      </c>
      <c r="K20" s="19">
        <v>100</v>
      </c>
      <c r="L20" s="172">
        <v>0</v>
      </c>
      <c r="M20" s="218"/>
      <c r="N20" s="219"/>
      <c r="O20" s="429"/>
      <c r="P20" s="218"/>
      <c r="Q20" s="220"/>
      <c r="R20" s="220"/>
      <c r="S20" s="218"/>
      <c r="T20" s="430"/>
      <c r="U20" s="218"/>
      <c r="V20" s="100"/>
      <c r="W20" s="100"/>
    </row>
    <row r="21" spans="1:23" s="102" customFormat="1" ht="27" customHeight="1">
      <c r="A21" s="205">
        <v>14</v>
      </c>
      <c r="B21" s="104" t="s">
        <v>61</v>
      </c>
      <c r="C21" s="103">
        <v>3</v>
      </c>
      <c r="D21" s="206">
        <v>3791400</v>
      </c>
      <c r="E21" s="206">
        <v>0</v>
      </c>
      <c r="F21" s="19">
        <v>0</v>
      </c>
      <c r="G21" s="206">
        <v>0</v>
      </c>
      <c r="H21" s="206">
        <v>0</v>
      </c>
      <c r="I21" s="206"/>
      <c r="J21" s="19">
        <v>0</v>
      </c>
      <c r="K21" s="19">
        <v>0</v>
      </c>
      <c r="L21" s="172">
        <v>3791400</v>
      </c>
      <c r="M21" s="218"/>
      <c r="N21" s="219"/>
      <c r="O21" s="429"/>
      <c r="P21" s="218"/>
      <c r="Q21" s="220"/>
      <c r="R21" s="220"/>
      <c r="S21" s="218"/>
      <c r="T21" s="430"/>
      <c r="U21" s="218"/>
      <c r="V21" s="100"/>
      <c r="W21" s="100"/>
    </row>
    <row r="22" spans="1:23" s="102" customFormat="1" ht="27" customHeight="1">
      <c r="A22" s="205">
        <v>15</v>
      </c>
      <c r="B22" s="104" t="s">
        <v>64</v>
      </c>
      <c r="C22" s="103">
        <v>1</v>
      </c>
      <c r="D22" s="206">
        <v>619200</v>
      </c>
      <c r="E22" s="206">
        <v>0</v>
      </c>
      <c r="F22" s="19">
        <v>0</v>
      </c>
      <c r="G22" s="206">
        <v>0</v>
      </c>
      <c r="H22" s="206">
        <v>0</v>
      </c>
      <c r="I22" s="206"/>
      <c r="J22" s="19">
        <v>0</v>
      </c>
      <c r="K22" s="19">
        <v>0</v>
      </c>
      <c r="L22" s="172">
        <v>619200</v>
      </c>
      <c r="M22" s="218"/>
      <c r="N22" s="219"/>
      <c r="O22" s="429"/>
      <c r="P22" s="218"/>
      <c r="Q22" s="220"/>
      <c r="R22" s="220"/>
      <c r="S22" s="218"/>
      <c r="T22" s="430"/>
      <c r="U22" s="218"/>
      <c r="V22" s="100"/>
      <c r="W22" s="100"/>
    </row>
    <row r="23" spans="1:23" s="102" customFormat="1" ht="27" customHeight="1">
      <c r="A23" s="205">
        <v>16</v>
      </c>
      <c r="B23" s="104" t="s">
        <v>66</v>
      </c>
      <c r="C23" s="103">
        <v>2</v>
      </c>
      <c r="D23" s="206">
        <v>872100</v>
      </c>
      <c r="E23" s="206">
        <v>0</v>
      </c>
      <c r="F23" s="19">
        <v>0</v>
      </c>
      <c r="G23" s="206">
        <v>872100</v>
      </c>
      <c r="H23" s="206">
        <v>100</v>
      </c>
      <c r="I23" s="206"/>
      <c r="J23" s="19">
        <v>872100</v>
      </c>
      <c r="K23" s="19">
        <v>100</v>
      </c>
      <c r="L23" s="172">
        <v>0</v>
      </c>
      <c r="M23" s="218"/>
      <c r="N23" s="219"/>
      <c r="O23" s="429"/>
      <c r="P23" s="218"/>
      <c r="Q23" s="220"/>
      <c r="R23" s="220"/>
      <c r="S23" s="218"/>
      <c r="T23" s="430"/>
      <c r="U23" s="218"/>
      <c r="V23" s="100"/>
      <c r="W23" s="100"/>
    </row>
    <row r="24" spans="1:23" s="102" customFormat="1" ht="27" customHeight="1">
      <c r="A24" s="205">
        <v>17</v>
      </c>
      <c r="B24" s="104" t="s">
        <v>145</v>
      </c>
      <c r="C24" s="103">
        <v>2</v>
      </c>
      <c r="D24" s="206">
        <v>632700</v>
      </c>
      <c r="E24" s="206">
        <v>0</v>
      </c>
      <c r="F24" s="19">
        <v>0</v>
      </c>
      <c r="G24" s="206">
        <v>240000</v>
      </c>
      <c r="H24" s="206">
        <v>37.932669511616879</v>
      </c>
      <c r="I24" s="206"/>
      <c r="J24" s="19">
        <v>240000</v>
      </c>
      <c r="K24" s="19">
        <v>37.932669511616879</v>
      </c>
      <c r="L24" s="172">
        <v>392700</v>
      </c>
      <c r="M24" s="218"/>
      <c r="N24" s="219"/>
      <c r="O24" s="429"/>
      <c r="P24" s="218"/>
      <c r="Q24" s="220"/>
      <c r="R24" s="220"/>
      <c r="S24" s="218"/>
      <c r="T24" s="430"/>
      <c r="U24" s="218"/>
      <c r="V24" s="100"/>
      <c r="W24" s="100"/>
    </row>
    <row r="25" spans="1:23" s="102" customFormat="1" ht="27" customHeight="1">
      <c r="A25" s="481">
        <v>18</v>
      </c>
      <c r="B25" s="482" t="s">
        <v>68</v>
      </c>
      <c r="C25" s="483">
        <v>1</v>
      </c>
      <c r="D25" s="484">
        <v>620000</v>
      </c>
      <c r="E25" s="484">
        <v>0</v>
      </c>
      <c r="F25" s="485">
        <v>0</v>
      </c>
      <c r="G25" s="484">
        <v>620000</v>
      </c>
      <c r="H25" s="484">
        <v>100</v>
      </c>
      <c r="I25" s="484"/>
      <c r="J25" s="485">
        <v>620000</v>
      </c>
      <c r="K25" s="485">
        <v>100</v>
      </c>
      <c r="L25" s="173">
        <v>0</v>
      </c>
      <c r="M25" s="218"/>
      <c r="N25" s="219"/>
      <c r="O25" s="429"/>
      <c r="P25" s="218"/>
      <c r="Q25" s="220"/>
      <c r="R25" s="220"/>
      <c r="S25" s="218"/>
      <c r="T25" s="430"/>
      <c r="U25" s="218"/>
      <c r="V25" s="100"/>
      <c r="W25" s="100"/>
    </row>
    <row r="26" spans="1:23" s="107" customFormat="1" ht="27" customHeight="1">
      <c r="A26" s="486"/>
      <c r="B26" s="487"/>
      <c r="C26" s="486"/>
      <c r="D26" s="488"/>
      <c r="E26" s="488"/>
      <c r="F26" s="488"/>
      <c r="G26" s="488"/>
      <c r="H26" s="488"/>
      <c r="I26" s="488"/>
      <c r="J26" s="488"/>
      <c r="K26" s="488"/>
      <c r="L26" s="489"/>
      <c r="M26" s="221"/>
      <c r="N26" s="221"/>
      <c r="O26" s="431"/>
      <c r="P26" s="221"/>
      <c r="Q26" s="221"/>
      <c r="R26" s="221"/>
      <c r="S26" s="221"/>
      <c r="T26" s="432"/>
      <c r="U26" s="221"/>
    </row>
    <row r="27" spans="1:23">
      <c r="B27" s="490"/>
      <c r="D27" s="491"/>
      <c r="E27" s="491"/>
      <c r="F27" s="491"/>
      <c r="G27" s="491"/>
      <c r="H27" s="491"/>
      <c r="I27" s="491"/>
      <c r="J27" s="491"/>
      <c r="K27" s="491"/>
      <c r="O27" s="433"/>
    </row>
    <row r="57" spans="5:20">
      <c r="E57" s="25" t="s">
        <v>152</v>
      </c>
    </row>
    <row r="61" spans="5:20">
      <c r="T61" s="435"/>
    </row>
    <row r="62" spans="5:20">
      <c r="T62" s="435"/>
    </row>
    <row r="63" spans="5:20">
      <c r="T63" s="436"/>
    </row>
    <row r="64" spans="5:20">
      <c r="T64" s="435"/>
    </row>
  </sheetData>
  <mergeCells count="12">
    <mergeCell ref="A1:L1"/>
    <mergeCell ref="A2:L2"/>
    <mergeCell ref="A3:L3"/>
    <mergeCell ref="I4:I5"/>
    <mergeCell ref="J4:K5"/>
    <mergeCell ref="L4:L6"/>
    <mergeCell ref="G4:H5"/>
    <mergeCell ref="E4:F5"/>
    <mergeCell ref="A4:A6"/>
    <mergeCell ref="B4:B6"/>
    <mergeCell ref="D4:D6"/>
    <mergeCell ref="C4:C6"/>
  </mergeCells>
  <printOptions horizontalCentered="1"/>
  <pageMargins left="0.7" right="0.7" top="0.81" bottom="0.38" header="0.05" footer="0.59"/>
  <pageSetup paperSize="9" scale="85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98E4-A5FB-4EEC-8BFF-9826D3D3E4F9}">
  <sheetPr>
    <tabColor rgb="FF7030A0"/>
  </sheetPr>
  <dimension ref="A1:M363"/>
  <sheetViews>
    <sheetView zoomScale="60" zoomScaleNormal="60" workbookViewId="0">
      <selection activeCell="A4" sqref="A4:J4"/>
    </sheetView>
  </sheetViews>
  <sheetFormatPr defaultColWidth="9.140625" defaultRowHeight="24"/>
  <cols>
    <col min="1" max="1" width="6.42578125" style="133" customWidth="1"/>
    <col min="2" max="2" width="51.85546875" style="131" customWidth="1"/>
    <col min="3" max="3" width="29" style="474" bestFit="1" customWidth="1"/>
    <col min="4" max="4" width="29" style="475" bestFit="1" customWidth="1"/>
    <col min="5" max="5" width="27.28515625" style="476" bestFit="1" customWidth="1"/>
    <col min="6" max="6" width="29" style="476" bestFit="1" customWidth="1"/>
    <col min="7" max="7" width="29" style="476" customWidth="1"/>
    <col min="8" max="8" width="24.42578125" style="476" customWidth="1"/>
    <col min="9" max="9" width="12.7109375" style="476" customWidth="1"/>
    <col min="10" max="10" width="29" style="476" customWidth="1"/>
    <col min="11" max="11" width="21.85546875" style="122" bestFit="1" customWidth="1"/>
    <col min="12" max="12" width="22.42578125" style="465" customWidth="1"/>
    <col min="13" max="13" width="11.28515625" style="132" bestFit="1" customWidth="1"/>
    <col min="14" max="16384" width="9.140625" style="132"/>
  </cols>
  <sheetData>
    <row r="1" spans="1:12" s="108" customFormat="1" ht="39.950000000000003" customHeight="1">
      <c r="A1" s="685" t="s">
        <v>325</v>
      </c>
      <c r="B1" s="685"/>
      <c r="C1" s="685"/>
      <c r="D1" s="685"/>
      <c r="E1" s="685"/>
      <c r="F1" s="685"/>
      <c r="G1" s="685"/>
      <c r="H1" s="685"/>
      <c r="I1" s="685"/>
      <c r="J1" s="685"/>
      <c r="K1" s="207"/>
      <c r="L1" s="437"/>
    </row>
    <row r="2" spans="1:12" s="108" customFormat="1" ht="39.950000000000003" customHeight="1">
      <c r="A2" s="685" t="s">
        <v>13</v>
      </c>
      <c r="B2" s="685"/>
      <c r="C2" s="685"/>
      <c r="D2" s="685"/>
      <c r="E2" s="685"/>
      <c r="F2" s="685"/>
      <c r="G2" s="685"/>
      <c r="H2" s="685"/>
      <c r="I2" s="685"/>
      <c r="J2" s="685"/>
      <c r="K2" s="208"/>
      <c r="L2" s="437"/>
    </row>
    <row r="3" spans="1:12" s="108" customFormat="1" ht="39.950000000000003" customHeight="1">
      <c r="A3" s="686" t="s">
        <v>588</v>
      </c>
      <c r="B3" s="686"/>
      <c r="C3" s="686"/>
      <c r="D3" s="686"/>
      <c r="E3" s="686"/>
      <c r="F3" s="686"/>
      <c r="G3" s="686"/>
      <c r="H3" s="686"/>
      <c r="I3" s="686"/>
      <c r="J3" s="686"/>
      <c r="K3" s="208"/>
      <c r="L3" s="437"/>
    </row>
    <row r="4" spans="1:12" s="108" customFormat="1" ht="39.950000000000003" customHeight="1">
      <c r="A4" s="687"/>
      <c r="B4" s="687"/>
      <c r="C4" s="687"/>
      <c r="D4" s="687"/>
      <c r="E4" s="687"/>
      <c r="F4" s="687"/>
      <c r="G4" s="687"/>
      <c r="H4" s="687"/>
      <c r="I4" s="687"/>
      <c r="J4" s="687"/>
      <c r="K4" s="207"/>
      <c r="L4" s="437"/>
    </row>
    <row r="5" spans="1:12" s="5" customFormat="1" ht="39.950000000000003" customHeight="1">
      <c r="A5" s="688" t="s">
        <v>21</v>
      </c>
      <c r="B5" s="688" t="s">
        <v>3</v>
      </c>
      <c r="C5" s="693" t="s">
        <v>23</v>
      </c>
      <c r="D5" s="689" t="s">
        <v>84</v>
      </c>
      <c r="E5" s="690"/>
      <c r="F5" s="691"/>
      <c r="G5" s="692" t="s">
        <v>2</v>
      </c>
      <c r="H5" s="692" t="s">
        <v>10</v>
      </c>
      <c r="I5" s="694" t="s">
        <v>173</v>
      </c>
      <c r="J5" s="695" t="s">
        <v>4</v>
      </c>
      <c r="K5" s="207"/>
      <c r="L5" s="439"/>
    </row>
    <row r="6" spans="1:12" s="110" customFormat="1" ht="39.950000000000003" customHeight="1">
      <c r="A6" s="688"/>
      <c r="B6" s="688"/>
      <c r="C6" s="693"/>
      <c r="D6" s="109" t="s">
        <v>1</v>
      </c>
      <c r="E6" s="438" t="s">
        <v>6</v>
      </c>
      <c r="F6" s="440" t="s">
        <v>164</v>
      </c>
      <c r="G6" s="692"/>
      <c r="H6" s="692"/>
      <c r="I6" s="688"/>
      <c r="J6" s="696"/>
      <c r="K6" s="209"/>
      <c r="L6" s="441"/>
    </row>
    <row r="7" spans="1:12" s="54" customFormat="1" ht="54" customHeight="1" thickBot="1">
      <c r="A7" s="558"/>
      <c r="B7" s="559" t="s">
        <v>319</v>
      </c>
      <c r="C7" s="560">
        <v>20642727.529999997</v>
      </c>
      <c r="D7" s="560">
        <v>343389357.13999999</v>
      </c>
      <c r="E7" s="560">
        <v>36566215.18</v>
      </c>
      <c r="F7" s="560">
        <v>379955572.31999999</v>
      </c>
      <c r="G7" s="560">
        <v>400598299.85000002</v>
      </c>
      <c r="H7" s="560">
        <v>163335903.54999998</v>
      </c>
      <c r="I7" s="560">
        <v>40.772989703440942</v>
      </c>
      <c r="J7" s="560">
        <v>237262396.30000001</v>
      </c>
      <c r="K7" s="210">
        <f>H7/F7*100</f>
        <v>42.988158471443043</v>
      </c>
      <c r="L7" s="442"/>
    </row>
    <row r="8" spans="1:12" s="54" customFormat="1" ht="54" customHeight="1" thickTop="1">
      <c r="A8" s="111">
        <v>1</v>
      </c>
      <c r="B8" s="112" t="s">
        <v>320</v>
      </c>
      <c r="C8" s="443">
        <v>20642727.529999997</v>
      </c>
      <c r="D8" s="443">
        <v>187919357.14000002</v>
      </c>
      <c r="E8" s="443">
        <v>36566215.18</v>
      </c>
      <c r="F8" s="443">
        <v>224485572.31999999</v>
      </c>
      <c r="G8" s="443">
        <v>245128299.84999999</v>
      </c>
      <c r="H8" s="443">
        <v>131145903.54999998</v>
      </c>
      <c r="I8" s="443">
        <v>53.500923243155263</v>
      </c>
      <c r="J8" s="443">
        <v>113982396.30000001</v>
      </c>
      <c r="K8" s="210"/>
      <c r="L8" s="442"/>
    </row>
    <row r="9" spans="1:12" s="110" customFormat="1" ht="54" customHeight="1">
      <c r="A9" s="109"/>
      <c r="B9" s="113" t="s">
        <v>321</v>
      </c>
      <c r="C9" s="444">
        <v>19219395.039999999</v>
      </c>
      <c r="D9" s="444">
        <v>135455314.65000001</v>
      </c>
      <c r="E9" s="444">
        <v>15228000</v>
      </c>
      <c r="F9" s="114">
        <v>150683314.65000001</v>
      </c>
      <c r="G9" s="114">
        <v>169902709.69</v>
      </c>
      <c r="H9" s="114">
        <v>92810440.849999994</v>
      </c>
      <c r="I9" s="114">
        <v>54.625639002073292</v>
      </c>
      <c r="J9" s="114">
        <v>77092268.840000004</v>
      </c>
      <c r="K9" s="210">
        <f>H9/F9*100</f>
        <v>61.593044369627549</v>
      </c>
      <c r="L9" s="441"/>
    </row>
    <row r="10" spans="1:12" s="117" customFormat="1" ht="54" customHeight="1">
      <c r="A10" s="115"/>
      <c r="B10" s="116" t="s">
        <v>322</v>
      </c>
      <c r="C10" s="445">
        <v>1217432.49</v>
      </c>
      <c r="D10" s="445">
        <v>52331792.490000002</v>
      </c>
      <c r="E10" s="445">
        <v>10262226.18</v>
      </c>
      <c r="F10" s="114">
        <v>62594018.670000002</v>
      </c>
      <c r="G10" s="114">
        <v>63811451.160000004</v>
      </c>
      <c r="H10" s="445">
        <v>34371212.699999996</v>
      </c>
      <c r="I10" s="114">
        <v>53.863706396236097</v>
      </c>
      <c r="J10" s="114">
        <v>29440238.460000008</v>
      </c>
      <c r="K10" s="210">
        <f>H10/F10*100</f>
        <v>54.911337265637805</v>
      </c>
      <c r="L10" s="446"/>
    </row>
    <row r="11" spans="1:12" s="119" customFormat="1" ht="54" customHeight="1">
      <c r="A11" s="118"/>
      <c r="B11" s="113" t="s">
        <v>323</v>
      </c>
      <c r="C11" s="447">
        <v>205900</v>
      </c>
      <c r="D11" s="447">
        <v>132250</v>
      </c>
      <c r="E11" s="447">
        <v>11075989</v>
      </c>
      <c r="F11" s="114">
        <v>11208239</v>
      </c>
      <c r="G11" s="114">
        <v>11414139</v>
      </c>
      <c r="H11" s="448">
        <v>3964250</v>
      </c>
      <c r="I11" s="114">
        <v>34.731047168779</v>
      </c>
      <c r="J11" s="114">
        <v>7449889</v>
      </c>
      <c r="K11" s="210">
        <f>H11/F11*100</f>
        <v>35.369070912923966</v>
      </c>
      <c r="L11" s="449"/>
    </row>
    <row r="12" spans="1:12" s="119" customFormat="1" ht="54" customHeight="1">
      <c r="A12" s="118">
        <v>2</v>
      </c>
      <c r="B12" s="113" t="s">
        <v>324</v>
      </c>
      <c r="C12" s="447">
        <v>0</v>
      </c>
      <c r="D12" s="447">
        <v>155470000</v>
      </c>
      <c r="E12" s="447">
        <v>0</v>
      </c>
      <c r="F12" s="114">
        <v>155470000</v>
      </c>
      <c r="G12" s="114">
        <v>155470000</v>
      </c>
      <c r="H12" s="448">
        <v>32190000</v>
      </c>
      <c r="I12" s="114">
        <v>20.704959156107286</v>
      </c>
      <c r="J12" s="114">
        <v>123280000</v>
      </c>
      <c r="K12" s="210">
        <f t="shared" ref="K12" si="0">H12/F12*100</f>
        <v>20.704959156107289</v>
      </c>
      <c r="L12" s="449"/>
    </row>
    <row r="13" spans="1:12" s="123" customFormat="1">
      <c r="A13" s="120"/>
      <c r="B13" s="121"/>
      <c r="C13" s="450"/>
      <c r="D13" s="451"/>
      <c r="E13" s="452"/>
      <c r="F13" s="452"/>
      <c r="G13" s="452"/>
      <c r="H13" s="452"/>
      <c r="I13" s="452"/>
      <c r="J13" s="452"/>
      <c r="K13" s="122"/>
      <c r="L13" s="453"/>
    </row>
    <row r="14" spans="1:12" s="123" customFormat="1">
      <c r="A14" s="124"/>
      <c r="B14" s="121"/>
      <c r="C14" s="450"/>
      <c r="D14" s="451"/>
      <c r="E14" s="452"/>
      <c r="F14" s="452"/>
      <c r="G14" s="452"/>
      <c r="H14" s="452"/>
      <c r="I14" s="452"/>
      <c r="J14" s="452"/>
      <c r="K14" s="122"/>
      <c r="L14" s="453"/>
    </row>
    <row r="15" spans="1:12" s="123" customFormat="1">
      <c r="A15" s="120"/>
      <c r="B15" s="121"/>
      <c r="C15" s="450"/>
      <c r="D15" s="451"/>
      <c r="E15" s="452"/>
      <c r="F15" s="452"/>
      <c r="G15" s="452"/>
      <c r="H15" s="452"/>
      <c r="I15" s="452"/>
      <c r="J15" s="452"/>
      <c r="K15" s="122"/>
      <c r="L15" s="453"/>
    </row>
    <row r="16" spans="1:12" s="123" customFormat="1">
      <c r="A16" s="124"/>
      <c r="B16" s="121"/>
      <c r="C16" s="450"/>
      <c r="D16" s="451"/>
      <c r="E16" s="452"/>
      <c r="F16" s="452"/>
      <c r="G16" s="452"/>
      <c r="H16" s="452"/>
      <c r="I16" s="452"/>
      <c r="J16" s="452"/>
      <c r="K16" s="122"/>
      <c r="L16" s="453"/>
    </row>
    <row r="17" spans="1:12" s="123" customFormat="1">
      <c r="A17" s="120"/>
      <c r="B17" s="121"/>
      <c r="C17" s="450"/>
      <c r="D17" s="451"/>
      <c r="E17" s="452"/>
      <c r="F17" s="452"/>
      <c r="G17" s="452"/>
      <c r="H17" s="452"/>
      <c r="I17" s="452"/>
      <c r="J17" s="452"/>
      <c r="K17" s="122"/>
      <c r="L17" s="453"/>
    </row>
    <row r="18" spans="1:12" s="123" customFormat="1">
      <c r="A18" s="124"/>
      <c r="B18" s="121"/>
      <c r="C18" s="450"/>
      <c r="D18" s="451"/>
      <c r="E18" s="452"/>
      <c r="F18" s="452"/>
      <c r="G18" s="452"/>
      <c r="H18" s="452"/>
      <c r="I18" s="452"/>
      <c r="J18" s="452"/>
      <c r="K18" s="122"/>
      <c r="L18" s="453"/>
    </row>
    <row r="19" spans="1:12" s="123" customFormat="1">
      <c r="A19" s="120"/>
      <c r="B19" s="121"/>
      <c r="C19" s="450"/>
      <c r="D19" s="451"/>
      <c r="E19" s="452"/>
      <c r="F19" s="452"/>
      <c r="G19" s="452"/>
      <c r="H19" s="452"/>
      <c r="I19" s="452"/>
      <c r="J19" s="452"/>
      <c r="K19" s="122"/>
      <c r="L19" s="453"/>
    </row>
    <row r="20" spans="1:12" s="123" customFormat="1">
      <c r="A20" s="124"/>
      <c r="B20" s="121"/>
      <c r="C20" s="450"/>
      <c r="D20" s="451"/>
      <c r="E20" s="452"/>
      <c r="F20" s="452"/>
      <c r="G20" s="452"/>
      <c r="H20" s="452"/>
      <c r="I20" s="452"/>
      <c r="J20" s="452"/>
      <c r="K20" s="122"/>
      <c r="L20" s="453"/>
    </row>
    <row r="21" spans="1:12" s="123" customFormat="1">
      <c r="A21" s="120"/>
      <c r="B21" s="121"/>
      <c r="C21" s="450"/>
      <c r="D21" s="451"/>
      <c r="E21" s="452"/>
      <c r="F21" s="452"/>
      <c r="G21" s="452"/>
      <c r="H21" s="452"/>
      <c r="I21" s="452"/>
      <c r="J21" s="452"/>
      <c r="K21" s="122"/>
      <c r="L21" s="453"/>
    </row>
    <row r="22" spans="1:12" s="123" customFormat="1">
      <c r="A22" s="124"/>
      <c r="B22" s="121"/>
      <c r="C22" s="450"/>
      <c r="D22" s="451"/>
      <c r="E22" s="452"/>
      <c r="F22" s="452"/>
      <c r="G22" s="452"/>
      <c r="H22" s="452"/>
      <c r="I22" s="452"/>
      <c r="J22" s="452"/>
      <c r="K22" s="122"/>
      <c r="L22" s="453"/>
    </row>
    <row r="23" spans="1:12" s="123" customFormat="1">
      <c r="A23" s="120"/>
      <c r="B23" s="121"/>
      <c r="C23" s="450"/>
      <c r="D23" s="451"/>
      <c r="E23" s="452"/>
      <c r="F23" s="452"/>
      <c r="G23" s="452"/>
      <c r="H23" s="452"/>
      <c r="I23" s="452"/>
      <c r="J23" s="452"/>
      <c r="K23" s="122"/>
      <c r="L23" s="453"/>
    </row>
    <row r="24" spans="1:12" s="123" customFormat="1">
      <c r="A24" s="124"/>
      <c r="B24" s="121"/>
      <c r="C24" s="450"/>
      <c r="D24" s="451"/>
      <c r="E24" s="452"/>
      <c r="F24" s="452"/>
      <c r="G24" s="452"/>
      <c r="H24" s="452"/>
      <c r="I24" s="452"/>
      <c r="J24" s="452"/>
      <c r="K24" s="122"/>
      <c r="L24" s="453"/>
    </row>
    <row r="25" spans="1:12" s="123" customFormat="1">
      <c r="A25" s="120"/>
      <c r="B25" s="121"/>
      <c r="C25" s="450"/>
      <c r="D25" s="451"/>
      <c r="E25" s="452"/>
      <c r="F25" s="452"/>
      <c r="G25" s="452"/>
      <c r="H25" s="452"/>
      <c r="I25" s="452"/>
      <c r="J25" s="452"/>
      <c r="K25" s="122"/>
      <c r="L25" s="453"/>
    </row>
    <row r="26" spans="1:12" s="123" customFormat="1">
      <c r="A26" s="124"/>
      <c r="B26" s="121"/>
      <c r="C26" s="450"/>
      <c r="D26" s="451"/>
      <c r="E26" s="452"/>
      <c r="F26" s="452"/>
      <c r="G26" s="452"/>
      <c r="H26" s="452"/>
      <c r="I26" s="452"/>
      <c r="J26" s="452"/>
      <c r="K26" s="122"/>
      <c r="L26" s="453"/>
    </row>
    <row r="27" spans="1:12" s="123" customFormat="1">
      <c r="A27" s="120"/>
      <c r="B27" s="121"/>
      <c r="C27" s="450"/>
      <c r="D27" s="451"/>
      <c r="E27" s="452"/>
      <c r="F27" s="452"/>
      <c r="G27" s="452"/>
      <c r="H27" s="452"/>
      <c r="I27" s="452"/>
      <c r="J27" s="452"/>
      <c r="K27" s="122"/>
      <c r="L27" s="453"/>
    </row>
    <row r="28" spans="1:12" s="123" customFormat="1">
      <c r="A28" s="124"/>
      <c r="B28" s="121"/>
      <c r="C28" s="450"/>
      <c r="D28" s="451"/>
      <c r="E28" s="452"/>
      <c r="F28" s="452"/>
      <c r="G28" s="452"/>
      <c r="H28" s="452"/>
      <c r="I28" s="452"/>
      <c r="J28" s="452"/>
      <c r="K28" s="122"/>
      <c r="L28" s="453"/>
    </row>
    <row r="29" spans="1:12" s="123" customFormat="1">
      <c r="A29" s="120"/>
      <c r="B29" s="121"/>
      <c r="C29" s="450"/>
      <c r="D29" s="451"/>
      <c r="E29" s="452"/>
      <c r="F29" s="452"/>
      <c r="G29" s="452"/>
      <c r="H29" s="452"/>
      <c r="I29" s="452"/>
      <c r="J29" s="452"/>
      <c r="K29" s="122"/>
      <c r="L29" s="453"/>
    </row>
    <row r="30" spans="1:12" s="123" customFormat="1">
      <c r="A30" s="124"/>
      <c r="B30" s="121"/>
      <c r="C30" s="450"/>
      <c r="D30" s="451"/>
      <c r="E30" s="452"/>
      <c r="F30" s="452"/>
      <c r="G30" s="452"/>
      <c r="H30" s="452"/>
      <c r="I30" s="452"/>
      <c r="J30" s="452"/>
      <c r="K30" s="122"/>
      <c r="L30" s="453"/>
    </row>
    <row r="31" spans="1:12" s="123" customFormat="1">
      <c r="A31" s="120"/>
      <c r="B31" s="121"/>
      <c r="C31" s="450"/>
      <c r="D31" s="451"/>
      <c r="E31" s="452"/>
      <c r="F31" s="452"/>
      <c r="G31" s="452"/>
      <c r="H31" s="452"/>
      <c r="I31" s="452"/>
      <c r="J31" s="452"/>
      <c r="K31" s="122"/>
      <c r="L31" s="453"/>
    </row>
    <row r="32" spans="1:12" s="123" customFormat="1">
      <c r="A32" s="124"/>
      <c r="B32" s="121"/>
      <c r="C32" s="450"/>
      <c r="D32" s="451"/>
      <c r="E32" s="452"/>
      <c r="F32" s="452"/>
      <c r="G32" s="452"/>
      <c r="H32" s="452"/>
      <c r="I32" s="452"/>
      <c r="J32" s="452"/>
      <c r="K32" s="122"/>
      <c r="L32" s="453"/>
    </row>
    <row r="33" spans="1:12" s="123" customFormat="1">
      <c r="A33" s="120"/>
      <c r="B33" s="121"/>
      <c r="C33" s="450"/>
      <c r="D33" s="451"/>
      <c r="E33" s="452"/>
      <c r="F33" s="452"/>
      <c r="G33" s="452"/>
      <c r="H33" s="452"/>
      <c r="I33" s="452"/>
      <c r="J33" s="452"/>
      <c r="K33" s="122"/>
      <c r="L33" s="453"/>
    </row>
    <row r="34" spans="1:12" s="123" customFormat="1">
      <c r="A34" s="124"/>
      <c r="B34" s="121"/>
      <c r="C34" s="450"/>
      <c r="D34" s="451"/>
      <c r="E34" s="452"/>
      <c r="F34" s="452"/>
      <c r="G34" s="452"/>
      <c r="H34" s="452"/>
      <c r="I34" s="452"/>
      <c r="J34" s="452"/>
      <c r="K34" s="122"/>
      <c r="L34" s="453"/>
    </row>
    <row r="35" spans="1:12" s="123" customFormat="1">
      <c r="A35" s="120"/>
      <c r="B35" s="121"/>
      <c r="C35" s="450"/>
      <c r="D35" s="451"/>
      <c r="E35" s="452"/>
      <c r="F35" s="452"/>
      <c r="G35" s="452"/>
      <c r="H35" s="452"/>
      <c r="I35" s="452"/>
      <c r="J35" s="452"/>
      <c r="K35" s="122"/>
      <c r="L35" s="453"/>
    </row>
    <row r="36" spans="1:12" s="123" customFormat="1" ht="73.5" customHeight="1">
      <c r="A36" s="124"/>
      <c r="B36" s="121"/>
      <c r="C36" s="450"/>
      <c r="D36" s="451"/>
      <c r="E36" s="452"/>
      <c r="F36" s="452"/>
      <c r="G36" s="452"/>
      <c r="H36" s="452"/>
      <c r="I36" s="452"/>
      <c r="J36" s="452"/>
      <c r="K36" s="122"/>
      <c r="L36" s="453"/>
    </row>
    <row r="37" spans="1:12" s="123" customFormat="1">
      <c r="A37" s="120"/>
      <c r="B37" s="121"/>
      <c r="C37" s="450"/>
      <c r="D37" s="451"/>
      <c r="E37" s="452"/>
      <c r="F37" s="452"/>
      <c r="G37" s="452"/>
      <c r="H37" s="452"/>
      <c r="I37" s="452"/>
      <c r="J37" s="452"/>
      <c r="K37" s="122"/>
      <c r="L37" s="453"/>
    </row>
    <row r="38" spans="1:12" s="123" customFormat="1">
      <c r="A38" s="124"/>
      <c r="B38" s="121"/>
      <c r="C38" s="450"/>
      <c r="D38" s="451"/>
      <c r="E38" s="452"/>
      <c r="F38" s="452"/>
      <c r="G38" s="452"/>
      <c r="H38" s="452"/>
      <c r="I38" s="452"/>
      <c r="J38" s="452"/>
      <c r="K38" s="122"/>
      <c r="L38" s="453"/>
    </row>
    <row r="39" spans="1:12" s="123" customFormat="1">
      <c r="A39" s="120"/>
      <c r="B39" s="121"/>
      <c r="C39" s="450"/>
      <c r="D39" s="451"/>
      <c r="E39" s="452"/>
      <c r="F39" s="452"/>
      <c r="G39" s="452"/>
      <c r="H39" s="452"/>
      <c r="I39" s="452"/>
      <c r="J39" s="452"/>
      <c r="K39" s="122"/>
      <c r="L39" s="453"/>
    </row>
    <row r="40" spans="1:12" s="123" customFormat="1">
      <c r="A40" s="124"/>
      <c r="B40" s="121"/>
      <c r="C40" s="450"/>
      <c r="D40" s="451"/>
      <c r="E40" s="452"/>
      <c r="F40" s="452"/>
      <c r="G40" s="452"/>
      <c r="H40" s="452"/>
      <c r="I40" s="452"/>
      <c r="J40" s="452"/>
      <c r="K40" s="122"/>
      <c r="L40" s="453"/>
    </row>
    <row r="41" spans="1:12" s="123" customFormat="1">
      <c r="A41" s="120"/>
      <c r="B41" s="121"/>
      <c r="C41" s="450"/>
      <c r="D41" s="451"/>
      <c r="E41" s="452"/>
      <c r="F41" s="452"/>
      <c r="G41" s="452"/>
      <c r="H41" s="452"/>
      <c r="I41" s="452"/>
      <c r="J41" s="452"/>
      <c r="K41" s="122"/>
      <c r="L41" s="453"/>
    </row>
    <row r="42" spans="1:12" s="123" customFormat="1">
      <c r="A42" s="124"/>
      <c r="B42" s="121"/>
      <c r="C42" s="450"/>
      <c r="D42" s="451"/>
      <c r="E42" s="452"/>
      <c r="F42" s="452"/>
      <c r="G42" s="452"/>
      <c r="H42" s="452"/>
      <c r="I42" s="452"/>
      <c r="J42" s="452"/>
      <c r="K42" s="122"/>
      <c r="L42" s="453"/>
    </row>
    <row r="43" spans="1:12" s="123" customFormat="1">
      <c r="A43" s="120"/>
      <c r="B43" s="121"/>
      <c r="C43" s="450"/>
      <c r="D43" s="451"/>
      <c r="E43" s="452"/>
      <c r="F43" s="452"/>
      <c r="G43" s="452"/>
      <c r="H43" s="452"/>
      <c r="I43" s="452"/>
      <c r="J43" s="452"/>
      <c r="K43" s="122"/>
      <c r="L43" s="453"/>
    </row>
    <row r="44" spans="1:12" s="123" customFormat="1">
      <c r="A44" s="124"/>
      <c r="B44" s="121"/>
      <c r="C44" s="450"/>
      <c r="D44" s="451"/>
      <c r="E44" s="452"/>
      <c r="F44" s="452"/>
      <c r="G44" s="452"/>
      <c r="H44" s="452"/>
      <c r="I44" s="452"/>
      <c r="J44" s="452"/>
      <c r="K44" s="122"/>
      <c r="L44" s="453"/>
    </row>
    <row r="45" spans="1:12" s="123" customFormat="1">
      <c r="A45" s="120"/>
      <c r="B45" s="121"/>
      <c r="C45" s="450"/>
      <c r="D45" s="451"/>
      <c r="E45" s="452"/>
      <c r="F45" s="452"/>
      <c r="G45" s="452"/>
      <c r="H45" s="452"/>
      <c r="I45" s="452"/>
      <c r="J45" s="452"/>
      <c r="K45" s="122"/>
      <c r="L45" s="453"/>
    </row>
    <row r="46" spans="1:12" s="125" customFormat="1">
      <c r="A46" s="124"/>
      <c r="B46" s="121"/>
      <c r="C46" s="454"/>
      <c r="D46" s="455"/>
      <c r="E46" s="456"/>
      <c r="F46" s="456"/>
      <c r="G46" s="456"/>
      <c r="H46" s="456"/>
      <c r="I46" s="456"/>
      <c r="J46" s="456"/>
      <c r="K46" s="122"/>
      <c r="L46" s="453"/>
    </row>
    <row r="47" spans="1:12" s="123" customFormat="1">
      <c r="A47" s="120"/>
      <c r="B47" s="126"/>
      <c r="C47" s="450"/>
      <c r="D47" s="451"/>
      <c r="E47" s="452"/>
      <c r="F47" s="452"/>
      <c r="G47" s="452"/>
      <c r="H47" s="452"/>
      <c r="I47" s="452"/>
      <c r="J47" s="452"/>
      <c r="K47" s="122"/>
      <c r="L47" s="453"/>
    </row>
    <row r="48" spans="1:12" s="123" customFormat="1">
      <c r="A48" s="124"/>
      <c r="B48" s="121"/>
      <c r="C48" s="450"/>
      <c r="D48" s="451"/>
      <c r="E48" s="452"/>
      <c r="F48" s="452"/>
      <c r="G48" s="452"/>
      <c r="H48" s="452"/>
      <c r="I48" s="452"/>
      <c r="J48" s="452"/>
      <c r="K48" s="122"/>
      <c r="L48" s="453"/>
    </row>
    <row r="49" spans="1:12" s="123" customFormat="1">
      <c r="A49" s="120"/>
      <c r="B49" s="121"/>
      <c r="C49" s="450"/>
      <c r="D49" s="451"/>
      <c r="E49" s="452"/>
      <c r="F49" s="452"/>
      <c r="G49" s="452"/>
      <c r="H49" s="452"/>
      <c r="I49" s="452"/>
      <c r="J49" s="452"/>
      <c r="K49" s="122"/>
      <c r="L49" s="453"/>
    </row>
    <row r="50" spans="1:12" s="123" customFormat="1">
      <c r="A50" s="124"/>
      <c r="B50" s="121"/>
      <c r="C50" s="450"/>
      <c r="D50" s="451"/>
      <c r="E50" s="452"/>
      <c r="F50" s="452"/>
      <c r="G50" s="452"/>
      <c r="H50" s="452"/>
      <c r="I50" s="452"/>
      <c r="J50" s="452"/>
      <c r="K50" s="122"/>
      <c r="L50" s="453"/>
    </row>
    <row r="51" spans="1:12" s="123" customFormat="1">
      <c r="A51" s="120"/>
      <c r="B51" s="121"/>
      <c r="C51" s="450"/>
      <c r="D51" s="451"/>
      <c r="E51" s="452"/>
      <c r="F51" s="452"/>
      <c r="G51" s="452"/>
      <c r="H51" s="452"/>
      <c r="I51" s="452"/>
      <c r="J51" s="452"/>
      <c r="K51" s="122"/>
      <c r="L51" s="453"/>
    </row>
    <row r="52" spans="1:12" s="123" customFormat="1">
      <c r="A52" s="124"/>
      <c r="B52" s="121"/>
      <c r="C52" s="450"/>
      <c r="D52" s="451"/>
      <c r="E52" s="452"/>
      <c r="F52" s="452"/>
      <c r="G52" s="452"/>
      <c r="H52" s="452"/>
      <c r="I52" s="452"/>
      <c r="J52" s="452"/>
      <c r="K52" s="122"/>
      <c r="L52" s="453"/>
    </row>
    <row r="53" spans="1:12" s="123" customFormat="1">
      <c r="A53" s="120"/>
      <c r="B53" s="121"/>
      <c r="C53" s="450"/>
      <c r="D53" s="451"/>
      <c r="E53" s="452"/>
      <c r="F53" s="452"/>
      <c r="G53" s="452"/>
      <c r="H53" s="452"/>
      <c r="I53" s="452"/>
      <c r="J53" s="452"/>
      <c r="K53" s="122"/>
      <c r="L53" s="453"/>
    </row>
    <row r="54" spans="1:12" s="123" customFormat="1" ht="69.75" customHeight="1">
      <c r="A54" s="124"/>
      <c r="B54" s="121"/>
      <c r="C54" s="450"/>
      <c r="D54" s="451"/>
      <c r="E54" s="452"/>
      <c r="F54" s="452"/>
      <c r="G54" s="452"/>
      <c r="H54" s="452"/>
      <c r="I54" s="452"/>
      <c r="J54" s="452"/>
      <c r="K54" s="122"/>
      <c r="L54" s="453"/>
    </row>
    <row r="55" spans="1:12" s="123" customFormat="1">
      <c r="A55" s="120"/>
      <c r="B55" s="121"/>
      <c r="C55" s="450"/>
      <c r="D55" s="451"/>
      <c r="E55" s="452"/>
      <c r="F55" s="452"/>
      <c r="G55" s="452"/>
      <c r="H55" s="452"/>
      <c r="I55" s="452"/>
      <c r="J55" s="452"/>
      <c r="K55" s="122"/>
      <c r="L55" s="453"/>
    </row>
    <row r="56" spans="1:12" s="123" customFormat="1">
      <c r="A56" s="124"/>
      <c r="B56" s="121"/>
      <c r="C56" s="450"/>
      <c r="D56" s="451"/>
      <c r="E56" s="452"/>
      <c r="F56" s="452"/>
      <c r="G56" s="452"/>
      <c r="H56" s="452"/>
      <c r="I56" s="452"/>
      <c r="J56" s="452"/>
      <c r="K56" s="122"/>
      <c r="L56" s="453"/>
    </row>
    <row r="57" spans="1:12" s="123" customFormat="1">
      <c r="A57" s="120"/>
      <c r="B57" s="121"/>
      <c r="C57" s="450"/>
      <c r="D57" s="451"/>
      <c r="E57" s="452"/>
      <c r="F57" s="452"/>
      <c r="G57" s="452"/>
      <c r="H57" s="452"/>
      <c r="I57" s="452"/>
      <c r="J57" s="452"/>
      <c r="K57" s="122"/>
      <c r="L57" s="453"/>
    </row>
    <row r="58" spans="1:12" s="123" customFormat="1">
      <c r="A58" s="124"/>
      <c r="B58" s="121"/>
      <c r="C58" s="450"/>
      <c r="D58" s="451"/>
      <c r="E58" s="452"/>
      <c r="F58" s="452"/>
      <c r="G58" s="452"/>
      <c r="H58" s="452"/>
      <c r="I58" s="452"/>
      <c r="J58" s="452"/>
      <c r="K58" s="122"/>
      <c r="L58" s="453"/>
    </row>
    <row r="59" spans="1:12" s="123" customFormat="1">
      <c r="A59" s="120"/>
      <c r="B59" s="121"/>
      <c r="C59" s="450"/>
      <c r="D59" s="451"/>
      <c r="E59" s="452"/>
      <c r="F59" s="452"/>
      <c r="G59" s="452"/>
      <c r="H59" s="452"/>
      <c r="I59" s="452"/>
      <c r="J59" s="452"/>
      <c r="K59" s="122"/>
      <c r="L59" s="453"/>
    </row>
    <row r="60" spans="1:12" s="123" customFormat="1">
      <c r="A60" s="124"/>
      <c r="B60" s="121"/>
      <c r="C60" s="450"/>
      <c r="D60" s="451"/>
      <c r="E60" s="452"/>
      <c r="F60" s="452"/>
      <c r="G60" s="452"/>
      <c r="H60" s="452"/>
      <c r="I60" s="452"/>
      <c r="J60" s="452"/>
      <c r="K60" s="122"/>
      <c r="L60" s="453"/>
    </row>
    <row r="61" spans="1:12" s="123" customFormat="1">
      <c r="A61" s="120"/>
      <c r="B61" s="121"/>
      <c r="C61" s="450"/>
      <c r="D61" s="451"/>
      <c r="E61" s="452"/>
      <c r="F61" s="452"/>
      <c r="G61" s="452"/>
      <c r="H61" s="452"/>
      <c r="I61" s="452"/>
      <c r="J61" s="452"/>
      <c r="K61" s="122"/>
      <c r="L61" s="453"/>
    </row>
    <row r="62" spans="1:12" s="123" customFormat="1">
      <c r="A62" s="124"/>
      <c r="B62" s="121"/>
      <c r="C62" s="450"/>
      <c r="D62" s="451"/>
      <c r="E62" s="452"/>
      <c r="F62" s="452"/>
      <c r="G62" s="452"/>
      <c r="H62" s="452"/>
      <c r="I62" s="452"/>
      <c r="J62" s="452"/>
      <c r="K62" s="122"/>
      <c r="L62" s="453"/>
    </row>
    <row r="63" spans="1:12" s="123" customFormat="1">
      <c r="A63" s="120"/>
      <c r="B63" s="121"/>
      <c r="C63" s="450"/>
      <c r="D63" s="451"/>
      <c r="E63" s="452"/>
      <c r="F63" s="452"/>
      <c r="G63" s="452"/>
      <c r="H63" s="452"/>
      <c r="I63" s="452"/>
      <c r="J63" s="452"/>
      <c r="K63" s="122"/>
      <c r="L63" s="453"/>
    </row>
    <row r="64" spans="1:12" s="123" customFormat="1" ht="66.75" customHeight="1">
      <c r="A64" s="124"/>
      <c r="B64" s="121"/>
      <c r="C64" s="450"/>
      <c r="D64" s="451"/>
      <c r="E64" s="452"/>
      <c r="F64" s="452"/>
      <c r="G64" s="452"/>
      <c r="H64" s="452"/>
      <c r="I64" s="452"/>
      <c r="J64" s="452"/>
      <c r="K64" s="122"/>
      <c r="L64" s="453"/>
    </row>
    <row r="65" spans="1:12" s="123" customFormat="1">
      <c r="A65" s="120"/>
      <c r="B65" s="121"/>
      <c r="C65" s="450"/>
      <c r="D65" s="451"/>
      <c r="E65" s="452"/>
      <c r="F65" s="452"/>
      <c r="G65" s="452"/>
      <c r="H65" s="452"/>
      <c r="I65" s="452"/>
      <c r="J65" s="452"/>
      <c r="K65" s="122"/>
      <c r="L65" s="453"/>
    </row>
    <row r="66" spans="1:12" s="123" customFormat="1">
      <c r="A66" s="124"/>
      <c r="B66" s="121"/>
      <c r="C66" s="450"/>
      <c r="D66" s="451"/>
      <c r="E66" s="452"/>
      <c r="F66" s="452"/>
      <c r="G66" s="452"/>
      <c r="H66" s="452"/>
      <c r="I66" s="452"/>
      <c r="J66" s="452"/>
      <c r="K66" s="122"/>
      <c r="L66" s="453"/>
    </row>
    <row r="67" spans="1:12" s="123" customFormat="1">
      <c r="A67" s="120"/>
      <c r="B67" s="121"/>
      <c r="C67" s="450"/>
      <c r="D67" s="451"/>
      <c r="E67" s="452"/>
      <c r="F67" s="452"/>
      <c r="G67" s="452"/>
      <c r="H67" s="452"/>
      <c r="I67" s="452"/>
      <c r="J67" s="452"/>
      <c r="K67" s="122"/>
      <c r="L67" s="453"/>
    </row>
    <row r="68" spans="1:12" s="123" customFormat="1">
      <c r="A68" s="124"/>
      <c r="B68" s="121"/>
      <c r="C68" s="450"/>
      <c r="D68" s="451"/>
      <c r="E68" s="452"/>
      <c r="F68" s="452"/>
      <c r="G68" s="452"/>
      <c r="H68" s="452"/>
      <c r="I68" s="452"/>
      <c r="J68" s="452"/>
      <c r="K68" s="122"/>
      <c r="L68" s="453"/>
    </row>
    <row r="69" spans="1:12" s="123" customFormat="1">
      <c r="A69" s="120"/>
      <c r="B69" s="121"/>
      <c r="C69" s="450"/>
      <c r="D69" s="451"/>
      <c r="E69" s="452"/>
      <c r="F69" s="452"/>
      <c r="G69" s="452"/>
      <c r="H69" s="452"/>
      <c r="I69" s="452"/>
      <c r="J69" s="452"/>
      <c r="K69" s="122"/>
      <c r="L69" s="453"/>
    </row>
    <row r="70" spans="1:12" s="127" customFormat="1">
      <c r="A70" s="124"/>
      <c r="B70" s="121"/>
      <c r="C70" s="457"/>
      <c r="D70" s="457"/>
      <c r="E70" s="458"/>
      <c r="F70" s="458"/>
      <c r="G70" s="459"/>
      <c r="H70" s="458"/>
      <c r="I70" s="458"/>
      <c r="J70" s="458"/>
      <c r="K70" s="122"/>
      <c r="L70" s="460"/>
    </row>
    <row r="71" spans="1:12" s="5" customFormat="1">
      <c r="A71" s="128"/>
      <c r="B71" s="121"/>
      <c r="C71" s="461"/>
      <c r="D71" s="461"/>
      <c r="E71" s="462"/>
      <c r="F71" s="462"/>
      <c r="G71" s="462"/>
      <c r="H71" s="462"/>
      <c r="I71" s="462"/>
      <c r="J71" s="462"/>
      <c r="K71" s="207"/>
      <c r="L71" s="439"/>
    </row>
    <row r="72" spans="1:12" s="123" customFormat="1">
      <c r="A72" s="129"/>
      <c r="B72" s="128"/>
      <c r="C72" s="457"/>
      <c r="D72" s="457"/>
      <c r="E72" s="463"/>
      <c r="F72" s="463"/>
      <c r="G72" s="463"/>
      <c r="H72" s="463"/>
      <c r="I72" s="463"/>
      <c r="J72" s="463"/>
      <c r="K72" s="122"/>
      <c r="L72" s="453"/>
    </row>
    <row r="73" spans="1:12" s="123" customFormat="1">
      <c r="A73" s="129"/>
      <c r="B73" s="130"/>
      <c r="C73" s="457"/>
      <c r="D73" s="457"/>
      <c r="E73" s="463"/>
      <c r="F73" s="463"/>
      <c r="G73" s="463"/>
      <c r="H73" s="463"/>
      <c r="I73" s="463"/>
      <c r="J73" s="463"/>
      <c r="K73" s="122"/>
      <c r="L73" s="453"/>
    </row>
    <row r="74" spans="1:12" s="123" customFormat="1">
      <c r="A74" s="129"/>
      <c r="B74" s="131"/>
      <c r="C74" s="457"/>
      <c r="D74" s="457"/>
      <c r="E74" s="463"/>
      <c r="F74" s="463"/>
      <c r="G74" s="463"/>
      <c r="H74" s="463"/>
      <c r="I74" s="463"/>
      <c r="J74" s="463"/>
      <c r="K74" s="122"/>
      <c r="L74" s="453"/>
    </row>
    <row r="75" spans="1:12" s="123" customFormat="1">
      <c r="A75" s="129"/>
      <c r="B75" s="131"/>
      <c r="C75" s="457"/>
      <c r="D75" s="457"/>
      <c r="E75" s="463"/>
      <c r="F75" s="463"/>
      <c r="G75" s="463"/>
      <c r="H75" s="463"/>
      <c r="I75" s="463"/>
      <c r="J75" s="463"/>
      <c r="K75" s="122"/>
      <c r="L75" s="453"/>
    </row>
    <row r="76" spans="1:12" s="123" customFormat="1">
      <c r="A76" s="129"/>
      <c r="B76" s="130"/>
      <c r="C76" s="457"/>
      <c r="D76" s="457"/>
      <c r="E76" s="463"/>
      <c r="F76" s="463"/>
      <c r="G76" s="463"/>
      <c r="H76" s="463"/>
      <c r="I76" s="463"/>
      <c r="J76" s="463"/>
      <c r="K76" s="122"/>
      <c r="L76" s="453"/>
    </row>
    <row r="77" spans="1:12" s="123" customFormat="1">
      <c r="A77" s="129"/>
      <c r="B77" s="130"/>
      <c r="C77" s="457"/>
      <c r="D77" s="457"/>
      <c r="E77" s="463"/>
      <c r="F77" s="463"/>
      <c r="G77" s="463"/>
      <c r="H77" s="463"/>
      <c r="I77" s="463"/>
      <c r="J77" s="463"/>
      <c r="K77" s="122"/>
      <c r="L77" s="453"/>
    </row>
    <row r="78" spans="1:12">
      <c r="C78" s="457"/>
      <c r="D78" s="457"/>
      <c r="E78" s="464"/>
      <c r="F78" s="464"/>
      <c r="G78" s="464"/>
      <c r="H78" s="464"/>
      <c r="I78" s="464"/>
      <c r="J78" s="464"/>
    </row>
    <row r="79" spans="1:12" s="469" customFormat="1">
      <c r="A79" s="466"/>
      <c r="B79" s="131"/>
      <c r="C79" s="461"/>
      <c r="D79" s="461"/>
      <c r="E79" s="462"/>
      <c r="F79" s="462"/>
      <c r="G79" s="462"/>
      <c r="H79" s="462"/>
      <c r="I79" s="462"/>
      <c r="J79" s="462"/>
      <c r="K79" s="467"/>
      <c r="L79" s="468"/>
    </row>
    <row r="80" spans="1:12" ht="52.5" customHeight="1">
      <c r="A80" s="134"/>
      <c r="B80" s="470"/>
      <c r="C80" s="467"/>
      <c r="D80" s="122"/>
      <c r="E80" s="122"/>
      <c r="F80" s="471"/>
      <c r="G80" s="135"/>
      <c r="H80" s="136"/>
      <c r="I80" s="135"/>
      <c r="J80" s="135"/>
    </row>
    <row r="81" spans="1:13">
      <c r="A81" s="137"/>
      <c r="B81" s="138"/>
      <c r="C81" s="471"/>
      <c r="D81" s="471"/>
      <c r="E81" s="330"/>
      <c r="F81" s="330"/>
      <c r="G81" s="330"/>
      <c r="H81" s="330"/>
      <c r="I81" s="330"/>
      <c r="J81" s="330"/>
    </row>
    <row r="82" spans="1:13">
      <c r="A82" s="137"/>
      <c r="B82" s="139"/>
      <c r="C82" s="471"/>
      <c r="D82" s="471"/>
      <c r="E82" s="330"/>
      <c r="F82" s="330"/>
      <c r="G82" s="330"/>
      <c r="H82" s="330"/>
      <c r="I82" s="330"/>
      <c r="J82" s="330"/>
    </row>
    <row r="83" spans="1:13">
      <c r="B83" s="139"/>
      <c r="C83" s="467"/>
      <c r="D83" s="467"/>
      <c r="E83" s="472"/>
      <c r="F83" s="472"/>
      <c r="G83" s="472"/>
      <c r="H83" s="472"/>
      <c r="I83" s="472"/>
      <c r="J83" s="472"/>
    </row>
    <row r="84" spans="1:13">
      <c r="B84" s="140"/>
      <c r="C84" s="467"/>
      <c r="D84" s="467"/>
      <c r="E84" s="472"/>
      <c r="F84" s="472"/>
      <c r="G84" s="472"/>
      <c r="H84" s="472"/>
      <c r="I84" s="472"/>
      <c r="J84" s="472"/>
    </row>
    <row r="85" spans="1:13">
      <c r="B85" s="140"/>
      <c r="C85" s="467"/>
      <c r="D85" s="467"/>
      <c r="E85" s="472"/>
      <c r="F85" s="472"/>
      <c r="G85" s="472"/>
      <c r="H85" s="472"/>
      <c r="I85" s="472"/>
      <c r="J85" s="472"/>
    </row>
    <row r="86" spans="1:13">
      <c r="B86" s="140"/>
      <c r="C86" s="467"/>
      <c r="D86" s="467"/>
      <c r="E86" s="472"/>
      <c r="F86" s="472"/>
      <c r="G86" s="472"/>
      <c r="H86" s="472"/>
      <c r="I86" s="472"/>
      <c r="J86" s="472"/>
    </row>
    <row r="87" spans="1:13">
      <c r="B87" s="140"/>
      <c r="C87" s="467"/>
      <c r="D87" s="467"/>
      <c r="E87" s="472"/>
      <c r="F87" s="472"/>
      <c r="G87" s="472"/>
      <c r="H87" s="472"/>
      <c r="I87" s="472"/>
      <c r="J87" s="472"/>
    </row>
    <row r="88" spans="1:13">
      <c r="B88" s="140"/>
      <c r="C88" s="467"/>
      <c r="D88" s="467"/>
      <c r="E88" s="472"/>
      <c r="F88" s="472"/>
      <c r="G88" s="472"/>
      <c r="H88" s="472"/>
      <c r="I88" s="472"/>
      <c r="J88" s="472"/>
    </row>
    <row r="89" spans="1:13">
      <c r="B89" s="140"/>
      <c r="C89" s="467"/>
      <c r="D89" s="467"/>
      <c r="E89" s="472"/>
      <c r="F89" s="472"/>
      <c r="G89" s="472"/>
      <c r="H89" s="472"/>
      <c r="I89" s="472"/>
      <c r="J89" s="472"/>
    </row>
    <row r="90" spans="1:13" s="141" customFormat="1">
      <c r="A90" s="133"/>
      <c r="B90" s="140"/>
      <c r="C90" s="467"/>
      <c r="D90" s="467"/>
      <c r="E90" s="472"/>
      <c r="F90" s="472"/>
      <c r="G90" s="472"/>
      <c r="H90" s="472"/>
      <c r="I90" s="472"/>
      <c r="J90" s="472"/>
      <c r="K90" s="122"/>
      <c r="L90" s="465"/>
      <c r="M90" s="132"/>
    </row>
    <row r="91" spans="1:13" s="141" customFormat="1">
      <c r="A91" s="133"/>
      <c r="B91" s="140"/>
      <c r="C91" s="457"/>
      <c r="D91" s="457"/>
      <c r="E91" s="464"/>
      <c r="F91" s="464"/>
      <c r="G91" s="464"/>
      <c r="H91" s="464"/>
      <c r="I91" s="464"/>
      <c r="J91" s="464"/>
      <c r="K91" s="122"/>
      <c r="L91" s="465"/>
      <c r="M91" s="132"/>
    </row>
    <row r="92" spans="1:13" s="141" customFormat="1">
      <c r="A92" s="133"/>
      <c r="B92" s="131"/>
      <c r="C92" s="457"/>
      <c r="D92" s="457"/>
      <c r="E92" s="464"/>
      <c r="F92" s="464"/>
      <c r="G92" s="464"/>
      <c r="H92" s="464"/>
      <c r="I92" s="464"/>
      <c r="J92" s="464"/>
      <c r="K92" s="122"/>
      <c r="L92" s="465"/>
      <c r="M92" s="132"/>
    </row>
    <row r="93" spans="1:13" s="141" customFormat="1">
      <c r="A93" s="133"/>
      <c r="B93" s="131"/>
      <c r="C93" s="457"/>
      <c r="D93" s="457"/>
      <c r="E93" s="464"/>
      <c r="F93" s="464"/>
      <c r="G93" s="464"/>
      <c r="H93" s="464"/>
      <c r="I93" s="464"/>
      <c r="J93" s="464"/>
      <c r="K93" s="122"/>
      <c r="L93" s="465"/>
      <c r="M93" s="132"/>
    </row>
    <row r="94" spans="1:13" s="141" customFormat="1">
      <c r="A94" s="133"/>
      <c r="B94" s="131"/>
      <c r="C94" s="457"/>
      <c r="D94" s="457"/>
      <c r="E94" s="464"/>
      <c r="F94" s="464"/>
      <c r="G94" s="464"/>
      <c r="H94" s="464"/>
      <c r="I94" s="464"/>
      <c r="J94" s="464"/>
      <c r="K94" s="122"/>
      <c r="L94" s="465"/>
      <c r="M94" s="132"/>
    </row>
    <row r="95" spans="1:13" s="141" customFormat="1">
      <c r="A95" s="133"/>
      <c r="B95" s="131"/>
      <c r="C95" s="457"/>
      <c r="D95" s="457"/>
      <c r="E95" s="464"/>
      <c r="F95" s="464"/>
      <c r="G95" s="464"/>
      <c r="H95" s="464"/>
      <c r="I95" s="464"/>
      <c r="J95" s="464"/>
      <c r="K95" s="122"/>
      <c r="L95" s="465"/>
      <c r="M95" s="132"/>
    </row>
    <row r="96" spans="1:13" s="141" customFormat="1">
      <c r="A96" s="133"/>
      <c r="B96" s="131"/>
      <c r="C96" s="457"/>
      <c r="D96" s="457"/>
      <c r="E96" s="464"/>
      <c r="F96" s="464"/>
      <c r="G96" s="464"/>
      <c r="H96" s="464"/>
      <c r="I96" s="464"/>
      <c r="J96" s="464"/>
      <c r="K96" s="122"/>
      <c r="L96" s="465"/>
      <c r="M96" s="132"/>
    </row>
    <row r="97" spans="1:13" s="141" customFormat="1">
      <c r="A97" s="133"/>
      <c r="B97" s="131"/>
      <c r="C97" s="457"/>
      <c r="D97" s="457"/>
      <c r="E97" s="464"/>
      <c r="F97" s="464"/>
      <c r="G97" s="464"/>
      <c r="H97" s="464"/>
      <c r="I97" s="464"/>
      <c r="J97" s="464"/>
      <c r="K97" s="122"/>
      <c r="L97" s="465"/>
      <c r="M97" s="132"/>
    </row>
    <row r="98" spans="1:13" s="141" customFormat="1">
      <c r="A98" s="133"/>
      <c r="B98" s="131"/>
      <c r="C98" s="457"/>
      <c r="D98" s="457"/>
      <c r="E98" s="464"/>
      <c r="F98" s="464"/>
      <c r="G98" s="464"/>
      <c r="H98" s="464"/>
      <c r="I98" s="464"/>
      <c r="J98" s="464"/>
      <c r="K98" s="122"/>
      <c r="L98" s="465"/>
      <c r="M98" s="132"/>
    </row>
    <row r="99" spans="1:13" s="141" customFormat="1">
      <c r="A99" s="133"/>
      <c r="B99" s="131"/>
      <c r="C99" s="457"/>
      <c r="D99" s="457"/>
      <c r="E99" s="464"/>
      <c r="F99" s="464"/>
      <c r="G99" s="464"/>
      <c r="H99" s="464"/>
      <c r="I99" s="464"/>
      <c r="J99" s="464"/>
      <c r="K99" s="122"/>
      <c r="L99" s="465"/>
      <c r="M99" s="132"/>
    </row>
    <row r="100" spans="1:13" s="141" customFormat="1">
      <c r="A100" s="133"/>
      <c r="B100" s="131"/>
      <c r="C100" s="457"/>
      <c r="D100" s="457"/>
      <c r="E100" s="464"/>
      <c r="F100" s="464"/>
      <c r="G100" s="464"/>
      <c r="H100" s="464"/>
      <c r="I100" s="464"/>
      <c r="J100" s="464"/>
      <c r="K100" s="122"/>
      <c r="L100" s="465"/>
      <c r="M100" s="132"/>
    </row>
    <row r="101" spans="1:13" s="141" customFormat="1">
      <c r="A101" s="133"/>
      <c r="B101" s="131"/>
      <c r="C101" s="457"/>
      <c r="D101" s="457"/>
      <c r="E101" s="464"/>
      <c r="F101" s="464"/>
      <c r="G101" s="464"/>
      <c r="H101" s="464"/>
      <c r="I101" s="464"/>
      <c r="J101" s="464"/>
      <c r="K101" s="122"/>
      <c r="L101" s="465"/>
      <c r="M101" s="132"/>
    </row>
    <row r="102" spans="1:13" s="141" customFormat="1">
      <c r="A102" s="133"/>
      <c r="B102" s="131"/>
      <c r="C102" s="457"/>
      <c r="D102" s="457"/>
      <c r="E102" s="464"/>
      <c r="F102" s="464"/>
      <c r="G102" s="464"/>
      <c r="H102" s="464"/>
      <c r="I102" s="464"/>
      <c r="J102" s="464"/>
      <c r="K102" s="122"/>
      <c r="L102" s="465"/>
      <c r="M102" s="132"/>
    </row>
    <row r="103" spans="1:13" s="141" customFormat="1">
      <c r="A103" s="133"/>
      <c r="B103" s="131"/>
      <c r="C103" s="457"/>
      <c r="D103" s="457"/>
      <c r="E103" s="464"/>
      <c r="F103" s="464"/>
      <c r="G103" s="464"/>
      <c r="H103" s="464"/>
      <c r="I103" s="464"/>
      <c r="J103" s="464"/>
      <c r="K103" s="122"/>
      <c r="L103" s="465"/>
      <c r="M103" s="132"/>
    </row>
    <row r="104" spans="1:13" s="141" customFormat="1">
      <c r="A104" s="133"/>
      <c r="B104" s="131"/>
      <c r="C104" s="457"/>
      <c r="D104" s="457"/>
      <c r="E104" s="464"/>
      <c r="F104" s="464"/>
      <c r="G104" s="464"/>
      <c r="H104" s="464"/>
      <c r="I104" s="464"/>
      <c r="J104" s="464"/>
      <c r="K104" s="122"/>
      <c r="L104" s="465"/>
      <c r="M104" s="132"/>
    </row>
    <row r="105" spans="1:13" s="141" customFormat="1">
      <c r="A105" s="133"/>
      <c r="B105" s="131"/>
      <c r="C105" s="457"/>
      <c r="D105" s="457"/>
      <c r="E105" s="464"/>
      <c r="F105" s="464"/>
      <c r="G105" s="464"/>
      <c r="H105" s="464"/>
      <c r="I105" s="464"/>
      <c r="J105" s="464"/>
      <c r="K105" s="122"/>
      <c r="L105" s="465"/>
      <c r="M105" s="132"/>
    </row>
    <row r="106" spans="1:13" s="473" customFormat="1">
      <c r="A106" s="133"/>
      <c r="B106" s="131"/>
      <c r="C106" s="457"/>
      <c r="D106" s="457"/>
      <c r="E106" s="464"/>
      <c r="F106" s="464"/>
      <c r="G106" s="464"/>
      <c r="H106" s="464"/>
      <c r="I106" s="464"/>
      <c r="J106" s="464"/>
      <c r="K106" s="122"/>
      <c r="L106" s="465"/>
      <c r="M106" s="132"/>
    </row>
    <row r="107" spans="1:13" s="473" customFormat="1">
      <c r="A107" s="133"/>
      <c r="B107" s="131"/>
      <c r="C107" s="457"/>
      <c r="D107" s="457"/>
      <c r="E107" s="464"/>
      <c r="F107" s="464"/>
      <c r="G107" s="464"/>
      <c r="H107" s="464"/>
      <c r="I107" s="464"/>
      <c r="J107" s="464"/>
      <c r="K107" s="122"/>
      <c r="L107" s="465"/>
      <c r="M107" s="132"/>
    </row>
    <row r="108" spans="1:13" s="473" customFormat="1">
      <c r="A108" s="133"/>
      <c r="B108" s="131"/>
      <c r="C108" s="457"/>
      <c r="D108" s="457"/>
      <c r="E108" s="464"/>
      <c r="F108" s="464"/>
      <c r="G108" s="464"/>
      <c r="H108" s="464"/>
      <c r="I108" s="464"/>
      <c r="J108" s="464"/>
      <c r="K108" s="122"/>
      <c r="L108" s="465"/>
      <c r="M108" s="132"/>
    </row>
    <row r="109" spans="1:13" s="473" customFormat="1">
      <c r="A109" s="133"/>
      <c r="B109" s="131"/>
      <c r="C109" s="457"/>
      <c r="D109" s="457"/>
      <c r="E109" s="464"/>
      <c r="F109" s="464"/>
      <c r="G109" s="464"/>
      <c r="H109" s="464"/>
      <c r="I109" s="464"/>
      <c r="J109" s="464"/>
      <c r="K109" s="122"/>
      <c r="L109" s="465"/>
      <c r="M109" s="132"/>
    </row>
    <row r="110" spans="1:13" s="473" customFormat="1">
      <c r="A110" s="133"/>
      <c r="B110" s="131"/>
      <c r="C110" s="457"/>
      <c r="D110" s="457"/>
      <c r="E110" s="464"/>
      <c r="F110" s="464"/>
      <c r="G110" s="464"/>
      <c r="H110" s="464"/>
      <c r="I110" s="464"/>
      <c r="J110" s="464"/>
      <c r="K110" s="122"/>
      <c r="L110" s="465"/>
      <c r="M110" s="132"/>
    </row>
    <row r="111" spans="1:13" s="473" customFormat="1">
      <c r="A111" s="133"/>
      <c r="B111" s="131"/>
      <c r="C111" s="457"/>
      <c r="D111" s="457"/>
      <c r="E111" s="464"/>
      <c r="F111" s="464"/>
      <c r="G111" s="464"/>
      <c r="H111" s="464"/>
      <c r="I111" s="464"/>
      <c r="J111" s="464"/>
      <c r="K111" s="122"/>
      <c r="L111" s="465"/>
      <c r="M111" s="132"/>
    </row>
    <row r="112" spans="1:13" s="473" customFormat="1">
      <c r="A112" s="133"/>
      <c r="B112" s="131"/>
      <c r="C112" s="457"/>
      <c r="D112" s="457"/>
      <c r="E112" s="464"/>
      <c r="F112" s="464"/>
      <c r="G112" s="464"/>
      <c r="H112" s="464"/>
      <c r="I112" s="464"/>
      <c r="J112" s="464"/>
      <c r="K112" s="122"/>
      <c r="L112" s="465"/>
      <c r="M112" s="132"/>
    </row>
    <row r="113" spans="1:13" s="473" customFormat="1">
      <c r="A113" s="133"/>
      <c r="B113" s="131"/>
      <c r="C113" s="457"/>
      <c r="D113" s="457"/>
      <c r="E113" s="464"/>
      <c r="F113" s="464"/>
      <c r="G113" s="464"/>
      <c r="H113" s="464"/>
      <c r="I113" s="464"/>
      <c r="J113" s="464"/>
      <c r="K113" s="122"/>
      <c r="L113" s="465"/>
      <c r="M113" s="132"/>
    </row>
    <row r="114" spans="1:13" s="473" customFormat="1">
      <c r="A114" s="133"/>
      <c r="B114" s="131"/>
      <c r="C114" s="457"/>
      <c r="D114" s="457"/>
      <c r="E114" s="464"/>
      <c r="F114" s="464"/>
      <c r="G114" s="464"/>
      <c r="H114" s="464"/>
      <c r="I114" s="464"/>
      <c r="J114" s="464"/>
      <c r="K114" s="122"/>
      <c r="L114" s="465"/>
      <c r="M114" s="132"/>
    </row>
    <row r="115" spans="1:13" s="473" customFormat="1">
      <c r="A115" s="133"/>
      <c r="B115" s="131"/>
      <c r="C115" s="457"/>
      <c r="D115" s="457"/>
      <c r="E115" s="464"/>
      <c r="F115" s="464"/>
      <c r="G115" s="464"/>
      <c r="H115" s="464"/>
      <c r="I115" s="464"/>
      <c r="J115" s="464"/>
      <c r="K115" s="122"/>
      <c r="L115" s="465"/>
      <c r="M115" s="132"/>
    </row>
    <row r="116" spans="1:13" s="473" customFormat="1">
      <c r="A116" s="133"/>
      <c r="B116" s="131"/>
      <c r="C116" s="457"/>
      <c r="D116" s="457"/>
      <c r="E116" s="464"/>
      <c r="F116" s="464"/>
      <c r="G116" s="464"/>
      <c r="H116" s="464"/>
      <c r="I116" s="464"/>
      <c r="J116" s="464"/>
      <c r="K116" s="122"/>
      <c r="L116" s="465"/>
      <c r="M116" s="132"/>
    </row>
    <row r="117" spans="1:13" s="473" customFormat="1">
      <c r="A117" s="133"/>
      <c r="B117" s="131"/>
      <c r="C117" s="457"/>
      <c r="D117" s="457"/>
      <c r="E117" s="464"/>
      <c r="F117" s="464"/>
      <c r="G117" s="464"/>
      <c r="H117" s="464"/>
      <c r="I117" s="464"/>
      <c r="J117" s="464"/>
      <c r="K117" s="122"/>
      <c r="L117" s="465"/>
      <c r="M117" s="132"/>
    </row>
    <row r="118" spans="1:13" s="473" customFormat="1">
      <c r="A118" s="133"/>
      <c r="B118" s="131"/>
      <c r="C118" s="457"/>
      <c r="D118" s="457"/>
      <c r="E118" s="464"/>
      <c r="F118" s="464"/>
      <c r="G118" s="464"/>
      <c r="H118" s="464"/>
      <c r="I118" s="464"/>
      <c r="J118" s="464"/>
      <c r="K118" s="122"/>
      <c r="L118" s="465"/>
      <c r="M118" s="132"/>
    </row>
    <row r="119" spans="1:13" s="473" customFormat="1">
      <c r="A119" s="133"/>
      <c r="B119" s="131"/>
      <c r="C119" s="457"/>
      <c r="D119" s="457"/>
      <c r="E119" s="464"/>
      <c r="F119" s="464"/>
      <c r="G119" s="464"/>
      <c r="H119" s="464"/>
      <c r="I119" s="464"/>
      <c r="J119" s="464"/>
      <c r="K119" s="122"/>
      <c r="L119" s="465"/>
      <c r="M119" s="132"/>
    </row>
    <row r="120" spans="1:13" s="473" customFormat="1">
      <c r="A120" s="133"/>
      <c r="B120" s="131"/>
      <c r="C120" s="457"/>
      <c r="D120" s="457"/>
      <c r="E120" s="464"/>
      <c r="F120" s="464"/>
      <c r="G120" s="464"/>
      <c r="H120" s="464"/>
      <c r="I120" s="464"/>
      <c r="J120" s="464"/>
      <c r="K120" s="122"/>
      <c r="L120" s="465"/>
      <c r="M120" s="132"/>
    </row>
    <row r="121" spans="1:13" s="473" customFormat="1">
      <c r="A121" s="133"/>
      <c r="B121" s="131"/>
      <c r="C121" s="457"/>
      <c r="D121" s="457"/>
      <c r="E121" s="464"/>
      <c r="F121" s="464"/>
      <c r="G121" s="464"/>
      <c r="H121" s="464"/>
      <c r="I121" s="464"/>
      <c r="J121" s="464"/>
      <c r="K121" s="122"/>
      <c r="L121" s="465"/>
      <c r="M121" s="132"/>
    </row>
    <row r="122" spans="1:13">
      <c r="C122" s="457"/>
      <c r="D122" s="457"/>
      <c r="E122" s="464"/>
      <c r="F122" s="464"/>
      <c r="G122" s="464"/>
      <c r="H122" s="464"/>
      <c r="I122" s="464"/>
      <c r="J122" s="464"/>
    </row>
    <row r="123" spans="1:13">
      <c r="C123" s="457"/>
      <c r="D123" s="457"/>
      <c r="E123" s="464"/>
      <c r="F123" s="464"/>
      <c r="G123" s="464"/>
      <c r="H123" s="464"/>
      <c r="I123" s="464"/>
      <c r="J123" s="464"/>
    </row>
    <row r="124" spans="1:13">
      <c r="C124" s="457"/>
      <c r="D124" s="457"/>
      <c r="E124" s="464"/>
      <c r="F124" s="464"/>
      <c r="G124" s="464"/>
      <c r="H124" s="464"/>
      <c r="I124" s="464"/>
      <c r="J124" s="464"/>
    </row>
    <row r="125" spans="1:13">
      <c r="C125" s="457"/>
      <c r="D125" s="457"/>
      <c r="E125" s="464"/>
      <c r="F125" s="464"/>
      <c r="G125" s="464"/>
      <c r="H125" s="464"/>
      <c r="I125" s="464"/>
      <c r="J125" s="464"/>
    </row>
    <row r="126" spans="1:13">
      <c r="C126" s="457"/>
      <c r="D126" s="457"/>
      <c r="E126" s="464"/>
      <c r="F126" s="464"/>
      <c r="G126" s="464"/>
      <c r="H126" s="464"/>
      <c r="I126" s="464"/>
      <c r="J126" s="464"/>
    </row>
    <row r="127" spans="1:13">
      <c r="C127" s="457"/>
      <c r="D127" s="457"/>
      <c r="E127" s="464"/>
      <c r="F127" s="464"/>
      <c r="G127" s="464"/>
      <c r="H127" s="464"/>
      <c r="I127" s="464"/>
      <c r="J127" s="464"/>
    </row>
    <row r="128" spans="1:13">
      <c r="C128" s="457"/>
      <c r="D128" s="457"/>
      <c r="E128" s="464"/>
      <c r="F128" s="464"/>
      <c r="G128" s="464"/>
      <c r="H128" s="464"/>
      <c r="I128" s="464"/>
      <c r="J128" s="464"/>
    </row>
    <row r="129" spans="3:10">
      <c r="C129" s="457"/>
      <c r="D129" s="457"/>
      <c r="E129" s="464"/>
      <c r="F129" s="464"/>
      <c r="G129" s="464"/>
      <c r="H129" s="464"/>
      <c r="I129" s="464"/>
      <c r="J129" s="464"/>
    </row>
    <row r="130" spans="3:10">
      <c r="C130" s="457"/>
      <c r="D130" s="457"/>
      <c r="E130" s="464"/>
      <c r="F130" s="464"/>
      <c r="G130" s="464"/>
      <c r="H130" s="464"/>
      <c r="I130" s="464"/>
      <c r="J130" s="464"/>
    </row>
    <row r="131" spans="3:10">
      <c r="C131" s="457"/>
      <c r="D131" s="457"/>
      <c r="E131" s="464"/>
      <c r="F131" s="464"/>
      <c r="G131" s="464"/>
      <c r="H131" s="464"/>
      <c r="I131" s="464"/>
      <c r="J131" s="464"/>
    </row>
    <row r="132" spans="3:10">
      <c r="C132" s="457"/>
      <c r="D132" s="457"/>
      <c r="E132" s="464"/>
      <c r="F132" s="464"/>
      <c r="G132" s="464"/>
      <c r="H132" s="464"/>
      <c r="I132" s="464"/>
      <c r="J132" s="464"/>
    </row>
    <row r="133" spans="3:10">
      <c r="C133" s="457"/>
      <c r="D133" s="457"/>
      <c r="E133" s="464"/>
      <c r="F133" s="464"/>
      <c r="G133" s="464"/>
      <c r="H133" s="464"/>
      <c r="I133" s="464"/>
      <c r="J133" s="464"/>
    </row>
    <row r="134" spans="3:10">
      <c r="C134" s="457"/>
      <c r="D134" s="457"/>
      <c r="E134" s="464"/>
      <c r="F134" s="464"/>
      <c r="G134" s="464"/>
      <c r="H134" s="464"/>
      <c r="I134" s="464"/>
      <c r="J134" s="464"/>
    </row>
    <row r="135" spans="3:10">
      <c r="C135" s="457"/>
      <c r="D135" s="457"/>
      <c r="E135" s="464"/>
      <c r="F135" s="464"/>
      <c r="G135" s="464"/>
      <c r="H135" s="464"/>
      <c r="I135" s="464"/>
      <c r="J135" s="464"/>
    </row>
    <row r="136" spans="3:10">
      <c r="C136" s="457"/>
      <c r="D136" s="457"/>
      <c r="E136" s="464"/>
      <c r="F136" s="464"/>
      <c r="G136" s="464"/>
      <c r="H136" s="464"/>
      <c r="I136" s="464"/>
      <c r="J136" s="464"/>
    </row>
    <row r="137" spans="3:10">
      <c r="C137" s="457"/>
      <c r="D137" s="457"/>
      <c r="E137" s="464"/>
      <c r="F137" s="464"/>
      <c r="G137" s="464"/>
      <c r="H137" s="464"/>
      <c r="I137" s="464"/>
      <c r="J137" s="464"/>
    </row>
    <row r="138" spans="3:10">
      <c r="C138" s="457"/>
      <c r="D138" s="457"/>
      <c r="E138" s="464"/>
      <c r="F138" s="464"/>
      <c r="G138" s="464"/>
      <c r="H138" s="464"/>
      <c r="I138" s="464"/>
      <c r="J138" s="464"/>
    </row>
    <row r="139" spans="3:10">
      <c r="C139" s="457"/>
      <c r="D139" s="457"/>
      <c r="E139" s="464"/>
      <c r="F139" s="464"/>
      <c r="G139" s="464"/>
      <c r="H139" s="464"/>
      <c r="I139" s="464"/>
      <c r="J139" s="464"/>
    </row>
    <row r="140" spans="3:10">
      <c r="C140" s="457"/>
      <c r="D140" s="457"/>
      <c r="E140" s="464"/>
      <c r="F140" s="464"/>
      <c r="G140" s="464"/>
      <c r="H140" s="464"/>
      <c r="I140" s="464"/>
      <c r="J140" s="464"/>
    </row>
    <row r="141" spans="3:10">
      <c r="C141" s="457"/>
      <c r="D141" s="457"/>
      <c r="E141" s="464"/>
      <c r="F141" s="464"/>
      <c r="G141" s="464"/>
      <c r="H141" s="464"/>
      <c r="I141" s="464"/>
      <c r="J141" s="464"/>
    </row>
    <row r="142" spans="3:10">
      <c r="C142" s="457"/>
      <c r="D142" s="457"/>
      <c r="E142" s="464"/>
      <c r="F142" s="464"/>
      <c r="G142" s="464"/>
      <c r="H142" s="464"/>
      <c r="I142" s="464"/>
      <c r="J142" s="464"/>
    </row>
    <row r="143" spans="3:10">
      <c r="C143" s="457"/>
      <c r="D143" s="457"/>
      <c r="E143" s="464"/>
      <c r="F143" s="464"/>
      <c r="G143" s="464"/>
      <c r="H143" s="464"/>
      <c r="I143" s="464"/>
      <c r="J143" s="464"/>
    </row>
    <row r="144" spans="3:10">
      <c r="C144" s="457"/>
      <c r="D144" s="457"/>
      <c r="E144" s="464"/>
      <c r="F144" s="464"/>
      <c r="G144" s="464"/>
      <c r="H144" s="464"/>
      <c r="I144" s="464"/>
      <c r="J144" s="464"/>
    </row>
    <row r="145" spans="3:10">
      <c r="C145" s="457"/>
      <c r="D145" s="457"/>
      <c r="E145" s="464"/>
      <c r="F145" s="464"/>
      <c r="G145" s="464"/>
      <c r="H145" s="464"/>
      <c r="I145" s="464"/>
      <c r="J145" s="464"/>
    </row>
    <row r="146" spans="3:10">
      <c r="C146" s="457"/>
      <c r="D146" s="457"/>
      <c r="E146" s="464"/>
      <c r="F146" s="464"/>
      <c r="G146" s="464"/>
      <c r="H146" s="464"/>
      <c r="I146" s="464"/>
      <c r="J146" s="464"/>
    </row>
    <row r="147" spans="3:10">
      <c r="C147" s="457"/>
      <c r="D147" s="457"/>
      <c r="E147" s="464"/>
      <c r="F147" s="464"/>
      <c r="G147" s="464"/>
      <c r="H147" s="464"/>
      <c r="I147" s="464"/>
      <c r="J147" s="464"/>
    </row>
    <row r="148" spans="3:10">
      <c r="C148" s="457"/>
      <c r="D148" s="457"/>
      <c r="E148" s="464"/>
      <c r="F148" s="464"/>
      <c r="G148" s="464"/>
      <c r="H148" s="464"/>
      <c r="I148" s="464"/>
      <c r="J148" s="464"/>
    </row>
    <row r="149" spans="3:10">
      <c r="C149" s="457"/>
      <c r="D149" s="457"/>
      <c r="E149" s="464"/>
      <c r="F149" s="464"/>
      <c r="G149" s="464"/>
      <c r="H149" s="464"/>
      <c r="I149" s="464"/>
      <c r="J149" s="464"/>
    </row>
    <row r="150" spans="3:10">
      <c r="C150" s="457"/>
      <c r="D150" s="457"/>
      <c r="E150" s="464"/>
      <c r="F150" s="464"/>
      <c r="G150" s="464"/>
      <c r="H150" s="464"/>
      <c r="I150" s="464"/>
      <c r="J150" s="464"/>
    </row>
    <row r="151" spans="3:10">
      <c r="C151" s="457"/>
      <c r="D151" s="457"/>
      <c r="E151" s="464"/>
      <c r="F151" s="464"/>
      <c r="G151" s="464"/>
      <c r="H151" s="464"/>
      <c r="I151" s="464"/>
      <c r="J151" s="464"/>
    </row>
    <row r="152" spans="3:10">
      <c r="C152" s="457"/>
      <c r="D152" s="457"/>
      <c r="E152" s="464"/>
      <c r="F152" s="464"/>
      <c r="G152" s="464"/>
      <c r="H152" s="464"/>
      <c r="I152" s="464"/>
      <c r="J152" s="464"/>
    </row>
    <row r="153" spans="3:10">
      <c r="C153" s="457"/>
      <c r="D153" s="457"/>
      <c r="E153" s="464"/>
      <c r="F153" s="464"/>
      <c r="G153" s="464"/>
      <c r="H153" s="464"/>
      <c r="I153" s="464"/>
      <c r="J153" s="464"/>
    </row>
    <row r="154" spans="3:10">
      <c r="C154" s="457"/>
      <c r="D154" s="457"/>
      <c r="E154" s="464"/>
      <c r="F154" s="464"/>
      <c r="G154" s="464"/>
      <c r="H154" s="464"/>
      <c r="I154" s="464"/>
      <c r="J154" s="464"/>
    </row>
    <row r="155" spans="3:10">
      <c r="C155" s="457"/>
      <c r="D155" s="457"/>
      <c r="E155" s="464"/>
      <c r="F155" s="464"/>
      <c r="G155" s="464"/>
      <c r="H155" s="464"/>
      <c r="I155" s="464"/>
      <c r="J155" s="464"/>
    </row>
    <row r="156" spans="3:10">
      <c r="C156" s="457"/>
      <c r="D156" s="457"/>
      <c r="E156" s="464"/>
      <c r="F156" s="464"/>
      <c r="G156" s="464"/>
      <c r="H156" s="464"/>
      <c r="I156" s="464"/>
      <c r="J156" s="464"/>
    </row>
    <row r="157" spans="3:10">
      <c r="C157" s="457"/>
      <c r="D157" s="457"/>
      <c r="E157" s="464"/>
      <c r="F157" s="464"/>
      <c r="G157" s="464"/>
      <c r="H157" s="464"/>
      <c r="I157" s="464"/>
      <c r="J157" s="464"/>
    </row>
    <row r="158" spans="3:10">
      <c r="C158" s="457"/>
      <c r="D158" s="457"/>
      <c r="E158" s="464"/>
      <c r="F158" s="464"/>
      <c r="G158" s="464"/>
      <c r="H158" s="464"/>
      <c r="I158" s="464"/>
      <c r="J158" s="464"/>
    </row>
    <row r="159" spans="3:10">
      <c r="C159" s="457"/>
      <c r="D159" s="457"/>
      <c r="E159" s="464"/>
      <c r="F159" s="464"/>
      <c r="G159" s="464"/>
      <c r="H159" s="464"/>
      <c r="I159" s="464"/>
      <c r="J159" s="464"/>
    </row>
    <row r="160" spans="3:10">
      <c r="C160" s="457"/>
      <c r="D160" s="457"/>
      <c r="E160" s="464"/>
      <c r="F160" s="464"/>
      <c r="G160" s="464"/>
      <c r="H160" s="464"/>
      <c r="I160" s="464"/>
      <c r="J160" s="464"/>
    </row>
    <row r="161" spans="3:10">
      <c r="C161" s="457"/>
      <c r="D161" s="457"/>
      <c r="E161" s="464"/>
      <c r="F161" s="464"/>
      <c r="G161" s="464"/>
      <c r="H161" s="464"/>
      <c r="I161" s="464"/>
      <c r="J161" s="464"/>
    </row>
    <row r="162" spans="3:10">
      <c r="C162" s="457"/>
      <c r="D162" s="457"/>
      <c r="E162" s="464"/>
      <c r="F162" s="464"/>
      <c r="G162" s="464"/>
      <c r="H162" s="464"/>
      <c r="I162" s="464"/>
      <c r="J162" s="464"/>
    </row>
    <row r="163" spans="3:10">
      <c r="C163" s="457"/>
      <c r="D163" s="457"/>
      <c r="E163" s="464"/>
      <c r="F163" s="464"/>
      <c r="G163" s="464"/>
      <c r="H163" s="464"/>
      <c r="I163" s="464"/>
      <c r="J163" s="464"/>
    </row>
    <row r="164" spans="3:10">
      <c r="C164" s="457"/>
      <c r="D164" s="457"/>
      <c r="E164" s="464"/>
      <c r="F164" s="464"/>
      <c r="G164" s="464"/>
      <c r="H164" s="464"/>
      <c r="I164" s="464"/>
      <c r="J164" s="464"/>
    </row>
    <row r="165" spans="3:10">
      <c r="C165" s="457"/>
      <c r="D165" s="457"/>
      <c r="E165" s="464"/>
      <c r="F165" s="464"/>
      <c r="G165" s="464"/>
      <c r="H165" s="464"/>
      <c r="I165" s="464"/>
      <c r="J165" s="464"/>
    </row>
    <row r="166" spans="3:10">
      <c r="C166" s="457"/>
      <c r="D166" s="457"/>
      <c r="E166" s="464"/>
      <c r="F166" s="464"/>
      <c r="G166" s="464"/>
      <c r="H166" s="464"/>
      <c r="I166" s="464"/>
      <c r="J166" s="464"/>
    </row>
    <row r="167" spans="3:10">
      <c r="C167" s="457"/>
      <c r="D167" s="457"/>
      <c r="E167" s="464"/>
      <c r="F167" s="464"/>
      <c r="G167" s="464"/>
      <c r="H167" s="464"/>
      <c r="I167" s="464"/>
      <c r="J167" s="464"/>
    </row>
    <row r="168" spans="3:10">
      <c r="C168" s="457"/>
      <c r="D168" s="457"/>
      <c r="E168" s="464"/>
      <c r="F168" s="464"/>
      <c r="G168" s="464"/>
      <c r="H168" s="464"/>
      <c r="I168" s="464"/>
      <c r="J168" s="464"/>
    </row>
    <row r="169" spans="3:10">
      <c r="C169" s="457"/>
      <c r="D169" s="457"/>
      <c r="E169" s="464"/>
      <c r="F169" s="464"/>
      <c r="G169" s="464"/>
      <c r="H169" s="464"/>
      <c r="I169" s="464"/>
      <c r="J169" s="464"/>
    </row>
    <row r="170" spans="3:10">
      <c r="C170" s="457"/>
      <c r="D170" s="457"/>
      <c r="E170" s="464"/>
      <c r="F170" s="464"/>
      <c r="G170" s="464"/>
      <c r="H170" s="464"/>
      <c r="I170" s="464"/>
      <c r="J170" s="464"/>
    </row>
    <row r="171" spans="3:10">
      <c r="C171" s="457"/>
      <c r="D171" s="457"/>
      <c r="E171" s="464"/>
      <c r="F171" s="464"/>
      <c r="G171" s="464"/>
      <c r="H171" s="464"/>
      <c r="I171" s="464"/>
      <c r="J171" s="464"/>
    </row>
    <row r="172" spans="3:10">
      <c r="C172" s="457"/>
      <c r="D172" s="457"/>
      <c r="E172" s="464"/>
      <c r="F172" s="464"/>
      <c r="G172" s="464"/>
      <c r="H172" s="464"/>
      <c r="I172" s="464"/>
      <c r="J172" s="464"/>
    </row>
    <row r="173" spans="3:10">
      <c r="C173" s="457"/>
      <c r="D173" s="457"/>
      <c r="E173" s="464"/>
      <c r="F173" s="464"/>
      <c r="G173" s="464"/>
      <c r="H173" s="464"/>
      <c r="I173" s="464"/>
      <c r="J173" s="464"/>
    </row>
    <row r="174" spans="3:10">
      <c r="C174" s="457"/>
      <c r="D174" s="457"/>
      <c r="E174" s="464"/>
      <c r="F174" s="464"/>
      <c r="G174" s="464"/>
      <c r="H174" s="464"/>
      <c r="I174" s="464"/>
      <c r="J174" s="464"/>
    </row>
    <row r="175" spans="3:10">
      <c r="C175" s="457"/>
      <c r="D175" s="457"/>
      <c r="E175" s="464"/>
      <c r="F175" s="464"/>
      <c r="G175" s="464"/>
      <c r="H175" s="464"/>
      <c r="I175" s="464"/>
      <c r="J175" s="464"/>
    </row>
    <row r="176" spans="3:10">
      <c r="C176" s="457"/>
      <c r="D176" s="457"/>
      <c r="E176" s="464"/>
      <c r="F176" s="464"/>
      <c r="G176" s="464"/>
      <c r="H176" s="464"/>
      <c r="I176" s="464"/>
      <c r="J176" s="464"/>
    </row>
    <row r="177" spans="3:10">
      <c r="C177" s="457"/>
      <c r="D177" s="457"/>
      <c r="E177" s="464"/>
      <c r="F177" s="464"/>
      <c r="G177" s="464"/>
      <c r="H177" s="464"/>
      <c r="I177" s="464"/>
      <c r="J177" s="464"/>
    </row>
    <row r="178" spans="3:10">
      <c r="C178" s="457"/>
      <c r="D178" s="457"/>
      <c r="E178" s="464"/>
      <c r="F178" s="464"/>
      <c r="G178" s="464"/>
      <c r="H178" s="464"/>
      <c r="I178" s="464"/>
      <c r="J178" s="464"/>
    </row>
    <row r="179" spans="3:10">
      <c r="C179" s="457"/>
      <c r="D179" s="457"/>
      <c r="E179" s="464"/>
      <c r="F179" s="464"/>
      <c r="G179" s="464"/>
      <c r="H179" s="464"/>
      <c r="I179" s="464"/>
      <c r="J179" s="464"/>
    </row>
    <row r="180" spans="3:10">
      <c r="C180" s="457"/>
      <c r="D180" s="457"/>
      <c r="E180" s="464"/>
      <c r="F180" s="464"/>
      <c r="G180" s="464"/>
      <c r="H180" s="464"/>
      <c r="I180" s="464"/>
      <c r="J180" s="464"/>
    </row>
    <row r="181" spans="3:10">
      <c r="C181" s="457"/>
      <c r="D181" s="457"/>
      <c r="E181" s="464"/>
      <c r="F181" s="464"/>
      <c r="G181" s="464"/>
      <c r="H181" s="464"/>
      <c r="I181" s="464"/>
      <c r="J181" s="464"/>
    </row>
    <row r="182" spans="3:10">
      <c r="C182" s="457"/>
      <c r="D182" s="457"/>
      <c r="E182" s="464"/>
      <c r="F182" s="464"/>
      <c r="G182" s="464"/>
      <c r="H182" s="464"/>
      <c r="I182" s="464"/>
      <c r="J182" s="464"/>
    </row>
    <row r="183" spans="3:10">
      <c r="C183" s="457"/>
      <c r="D183" s="457"/>
      <c r="E183" s="464"/>
      <c r="F183" s="464"/>
      <c r="G183" s="464"/>
      <c r="H183" s="464"/>
      <c r="I183" s="464"/>
      <c r="J183" s="464"/>
    </row>
    <row r="184" spans="3:10">
      <c r="C184" s="457"/>
      <c r="D184" s="457"/>
      <c r="E184" s="464"/>
      <c r="F184" s="464"/>
      <c r="G184" s="464"/>
      <c r="H184" s="464"/>
      <c r="I184" s="464"/>
      <c r="J184" s="464"/>
    </row>
    <row r="185" spans="3:10">
      <c r="C185" s="457"/>
      <c r="D185" s="457"/>
      <c r="E185" s="464"/>
      <c r="F185" s="464"/>
      <c r="G185" s="464"/>
      <c r="H185" s="464"/>
      <c r="I185" s="464"/>
      <c r="J185" s="464"/>
    </row>
    <row r="186" spans="3:10">
      <c r="C186" s="457"/>
      <c r="D186" s="457"/>
      <c r="E186" s="464"/>
      <c r="F186" s="464"/>
      <c r="G186" s="464"/>
      <c r="H186" s="464"/>
      <c r="I186" s="464"/>
      <c r="J186" s="464"/>
    </row>
    <row r="187" spans="3:10">
      <c r="C187" s="457"/>
      <c r="D187" s="457"/>
      <c r="E187" s="464"/>
      <c r="F187" s="464"/>
      <c r="G187" s="464"/>
      <c r="H187" s="464"/>
      <c r="I187" s="464"/>
      <c r="J187" s="464"/>
    </row>
    <row r="188" spans="3:10">
      <c r="C188" s="457"/>
      <c r="D188" s="457"/>
      <c r="E188" s="464"/>
      <c r="F188" s="464"/>
      <c r="G188" s="464"/>
      <c r="H188" s="464"/>
      <c r="I188" s="464"/>
      <c r="J188" s="464"/>
    </row>
    <row r="189" spans="3:10">
      <c r="C189" s="457"/>
      <c r="D189" s="457"/>
      <c r="E189" s="464"/>
      <c r="F189" s="464"/>
      <c r="G189" s="464"/>
      <c r="H189" s="464"/>
      <c r="I189" s="464"/>
      <c r="J189" s="464"/>
    </row>
    <row r="190" spans="3:10">
      <c r="C190" s="457"/>
      <c r="D190" s="457"/>
      <c r="E190" s="464"/>
      <c r="F190" s="464"/>
      <c r="G190" s="464"/>
      <c r="H190" s="464"/>
      <c r="I190" s="464"/>
      <c r="J190" s="464"/>
    </row>
    <row r="191" spans="3:10">
      <c r="C191" s="457"/>
      <c r="D191" s="457"/>
      <c r="E191" s="464"/>
      <c r="F191" s="464"/>
      <c r="G191" s="464"/>
      <c r="H191" s="464"/>
      <c r="I191" s="464"/>
      <c r="J191" s="464"/>
    </row>
    <row r="192" spans="3:10">
      <c r="C192" s="457"/>
      <c r="D192" s="457"/>
      <c r="E192" s="464"/>
      <c r="F192" s="464"/>
      <c r="G192" s="464"/>
      <c r="H192" s="464"/>
      <c r="I192" s="464"/>
      <c r="J192" s="464"/>
    </row>
    <row r="193" spans="3:10">
      <c r="C193" s="457"/>
      <c r="D193" s="457"/>
      <c r="E193" s="464"/>
      <c r="F193" s="464"/>
      <c r="G193" s="464"/>
      <c r="H193" s="464"/>
      <c r="I193" s="464"/>
      <c r="J193" s="464"/>
    </row>
    <row r="194" spans="3:10">
      <c r="C194" s="457"/>
      <c r="D194" s="457"/>
      <c r="E194" s="464"/>
      <c r="F194" s="464"/>
      <c r="G194" s="464"/>
      <c r="H194" s="464"/>
      <c r="I194" s="464"/>
      <c r="J194" s="464"/>
    </row>
    <row r="195" spans="3:10">
      <c r="C195" s="457"/>
      <c r="D195" s="457"/>
      <c r="E195" s="464"/>
      <c r="F195" s="464"/>
      <c r="G195" s="464"/>
      <c r="H195" s="464"/>
      <c r="I195" s="464"/>
      <c r="J195" s="464"/>
    </row>
    <row r="196" spans="3:10">
      <c r="C196" s="457"/>
      <c r="D196" s="457"/>
      <c r="E196" s="464"/>
      <c r="F196" s="464"/>
      <c r="G196" s="464"/>
      <c r="H196" s="464"/>
      <c r="I196" s="464"/>
      <c r="J196" s="464"/>
    </row>
    <row r="197" spans="3:10">
      <c r="C197" s="457"/>
      <c r="D197" s="457"/>
      <c r="E197" s="464"/>
      <c r="F197" s="464"/>
      <c r="G197" s="464"/>
      <c r="H197" s="464"/>
      <c r="I197" s="464"/>
      <c r="J197" s="464"/>
    </row>
    <row r="198" spans="3:10">
      <c r="C198" s="457"/>
      <c r="D198" s="457"/>
      <c r="E198" s="464"/>
      <c r="F198" s="464"/>
      <c r="G198" s="464"/>
      <c r="H198" s="464"/>
      <c r="I198" s="464"/>
      <c r="J198" s="464"/>
    </row>
    <row r="199" spans="3:10">
      <c r="C199" s="457"/>
      <c r="D199" s="457"/>
      <c r="E199" s="464"/>
      <c r="F199" s="464"/>
      <c r="G199" s="464"/>
      <c r="H199" s="464"/>
      <c r="I199" s="464"/>
      <c r="J199" s="464"/>
    </row>
    <row r="200" spans="3:10">
      <c r="C200" s="457"/>
      <c r="D200" s="457"/>
      <c r="E200" s="464"/>
      <c r="F200" s="464"/>
      <c r="G200" s="464"/>
      <c r="H200" s="464"/>
      <c r="I200" s="464"/>
      <c r="J200" s="464"/>
    </row>
    <row r="201" spans="3:10">
      <c r="C201" s="457"/>
      <c r="D201" s="457"/>
      <c r="E201" s="464"/>
      <c r="F201" s="464"/>
      <c r="G201" s="464"/>
      <c r="H201" s="464"/>
      <c r="I201" s="464"/>
      <c r="J201" s="464"/>
    </row>
    <row r="202" spans="3:10">
      <c r="C202" s="457"/>
      <c r="D202" s="457"/>
      <c r="E202" s="464"/>
      <c r="F202" s="464"/>
      <c r="G202" s="464"/>
      <c r="H202" s="464"/>
      <c r="I202" s="464"/>
      <c r="J202" s="464"/>
    </row>
    <row r="203" spans="3:10">
      <c r="C203" s="457"/>
      <c r="D203" s="457"/>
      <c r="E203" s="464"/>
      <c r="F203" s="464"/>
      <c r="G203" s="464"/>
      <c r="H203" s="464"/>
      <c r="I203" s="464"/>
      <c r="J203" s="464"/>
    </row>
    <row r="204" spans="3:10">
      <c r="C204" s="457"/>
      <c r="D204" s="457"/>
      <c r="E204" s="464"/>
      <c r="F204" s="464"/>
      <c r="G204" s="464"/>
      <c r="H204" s="464"/>
      <c r="I204" s="464"/>
      <c r="J204" s="464"/>
    </row>
    <row r="205" spans="3:10">
      <c r="C205" s="457"/>
      <c r="D205" s="457"/>
      <c r="E205" s="464"/>
      <c r="F205" s="464"/>
      <c r="G205" s="464"/>
      <c r="H205" s="464"/>
      <c r="I205" s="464"/>
      <c r="J205" s="464"/>
    </row>
    <row r="206" spans="3:10">
      <c r="C206" s="457"/>
      <c r="D206" s="457"/>
      <c r="E206" s="464"/>
      <c r="F206" s="464"/>
      <c r="G206" s="464"/>
      <c r="H206" s="464"/>
      <c r="I206" s="464"/>
      <c r="J206" s="464"/>
    </row>
    <row r="207" spans="3:10">
      <c r="C207" s="457"/>
      <c r="D207" s="457"/>
      <c r="E207" s="464"/>
      <c r="F207" s="464"/>
      <c r="G207" s="464"/>
      <c r="H207" s="464"/>
      <c r="I207" s="464"/>
      <c r="J207" s="464"/>
    </row>
    <row r="208" spans="3:10">
      <c r="C208" s="457"/>
      <c r="D208" s="457"/>
      <c r="E208" s="464"/>
      <c r="F208" s="464"/>
      <c r="G208" s="464"/>
      <c r="H208" s="464"/>
      <c r="I208" s="464"/>
      <c r="J208" s="464"/>
    </row>
    <row r="209" spans="3:10">
      <c r="C209" s="457"/>
      <c r="D209" s="457"/>
      <c r="E209" s="464"/>
      <c r="F209" s="464"/>
      <c r="G209" s="464"/>
      <c r="H209" s="464"/>
      <c r="I209" s="464"/>
      <c r="J209" s="464"/>
    </row>
    <row r="210" spans="3:10">
      <c r="C210" s="457"/>
      <c r="D210" s="457"/>
      <c r="E210" s="464"/>
      <c r="F210" s="464"/>
      <c r="G210" s="464"/>
      <c r="H210" s="464"/>
      <c r="I210" s="464"/>
      <c r="J210" s="464"/>
    </row>
    <row r="211" spans="3:10">
      <c r="C211" s="457"/>
      <c r="D211" s="457"/>
      <c r="E211" s="464"/>
      <c r="F211" s="464"/>
      <c r="G211" s="464"/>
      <c r="H211" s="464"/>
      <c r="I211" s="464"/>
      <c r="J211" s="464"/>
    </row>
    <row r="212" spans="3:10">
      <c r="C212" s="457"/>
      <c r="D212" s="457"/>
      <c r="E212" s="464"/>
      <c r="F212" s="464"/>
      <c r="G212" s="464"/>
      <c r="H212" s="464"/>
      <c r="I212" s="464"/>
      <c r="J212" s="464"/>
    </row>
    <row r="213" spans="3:10">
      <c r="C213" s="457"/>
      <c r="D213" s="457"/>
      <c r="E213" s="464"/>
      <c r="F213" s="464"/>
      <c r="G213" s="464"/>
      <c r="H213" s="464"/>
      <c r="I213" s="464"/>
      <c r="J213" s="464"/>
    </row>
    <row r="214" spans="3:10">
      <c r="C214" s="457"/>
      <c r="D214" s="457"/>
      <c r="E214" s="464"/>
      <c r="F214" s="464"/>
      <c r="G214" s="464"/>
      <c r="H214" s="464"/>
      <c r="I214" s="464"/>
      <c r="J214" s="464"/>
    </row>
    <row r="215" spans="3:10">
      <c r="C215" s="457"/>
      <c r="D215" s="457"/>
      <c r="E215" s="464"/>
      <c r="F215" s="464"/>
      <c r="G215" s="464"/>
      <c r="H215" s="464"/>
      <c r="I215" s="464"/>
      <c r="J215" s="464"/>
    </row>
    <row r="216" spans="3:10">
      <c r="C216" s="457"/>
      <c r="D216" s="457"/>
      <c r="E216" s="464"/>
      <c r="F216" s="464"/>
      <c r="G216" s="464"/>
      <c r="H216" s="464"/>
      <c r="I216" s="464"/>
      <c r="J216" s="464"/>
    </row>
    <row r="217" spans="3:10">
      <c r="C217" s="457"/>
      <c r="D217" s="457"/>
      <c r="E217" s="464"/>
      <c r="F217" s="464"/>
      <c r="G217" s="464"/>
      <c r="H217" s="464"/>
      <c r="I217" s="464"/>
      <c r="J217" s="464"/>
    </row>
    <row r="218" spans="3:10">
      <c r="C218" s="457"/>
      <c r="D218" s="457"/>
      <c r="E218" s="464"/>
      <c r="F218" s="464"/>
      <c r="G218" s="464"/>
      <c r="H218" s="464"/>
      <c r="I218" s="464"/>
      <c r="J218" s="464"/>
    </row>
    <row r="219" spans="3:10">
      <c r="C219" s="457"/>
      <c r="D219" s="457"/>
      <c r="E219" s="464"/>
      <c r="F219" s="464"/>
      <c r="G219" s="464"/>
      <c r="H219" s="464"/>
      <c r="I219" s="464"/>
      <c r="J219" s="464"/>
    </row>
    <row r="220" spans="3:10">
      <c r="C220" s="457"/>
      <c r="D220" s="457"/>
      <c r="E220" s="464"/>
      <c r="F220" s="464"/>
      <c r="G220" s="464"/>
      <c r="H220" s="464"/>
      <c r="I220" s="464"/>
      <c r="J220" s="464"/>
    </row>
    <row r="221" spans="3:10">
      <c r="C221" s="457"/>
      <c r="D221" s="457"/>
      <c r="E221" s="464"/>
      <c r="F221" s="464"/>
      <c r="G221" s="464"/>
      <c r="H221" s="464"/>
      <c r="I221" s="464"/>
      <c r="J221" s="464"/>
    </row>
    <row r="222" spans="3:10">
      <c r="C222" s="457"/>
      <c r="D222" s="457"/>
      <c r="E222" s="464"/>
      <c r="F222" s="464"/>
      <c r="G222" s="464"/>
      <c r="H222" s="464"/>
      <c r="I222" s="464"/>
      <c r="J222" s="464"/>
    </row>
    <row r="223" spans="3:10">
      <c r="C223" s="457"/>
      <c r="D223" s="457"/>
      <c r="E223" s="464"/>
      <c r="F223" s="464"/>
      <c r="G223" s="464"/>
      <c r="H223" s="464"/>
      <c r="I223" s="464"/>
      <c r="J223" s="464"/>
    </row>
    <row r="224" spans="3:10">
      <c r="C224" s="457"/>
      <c r="D224" s="457"/>
      <c r="E224" s="464"/>
      <c r="F224" s="464"/>
      <c r="G224" s="464"/>
      <c r="H224" s="464"/>
      <c r="I224" s="464"/>
      <c r="J224" s="464"/>
    </row>
    <row r="225" spans="3:10">
      <c r="C225" s="457"/>
      <c r="D225" s="457"/>
      <c r="E225" s="464"/>
      <c r="F225" s="464"/>
      <c r="G225" s="464"/>
      <c r="H225" s="464"/>
      <c r="I225" s="464"/>
      <c r="J225" s="464"/>
    </row>
    <row r="226" spans="3:10">
      <c r="C226" s="457"/>
      <c r="D226" s="457"/>
      <c r="E226" s="464"/>
      <c r="F226" s="464"/>
      <c r="G226" s="464"/>
      <c r="H226" s="464"/>
      <c r="I226" s="464"/>
      <c r="J226" s="464"/>
    </row>
    <row r="227" spans="3:10">
      <c r="C227" s="457"/>
      <c r="D227" s="457"/>
      <c r="E227" s="464"/>
      <c r="F227" s="464"/>
      <c r="G227" s="464"/>
      <c r="H227" s="464"/>
      <c r="I227" s="464"/>
      <c r="J227" s="464"/>
    </row>
    <row r="228" spans="3:10">
      <c r="C228" s="457"/>
      <c r="D228" s="457"/>
      <c r="E228" s="464"/>
      <c r="F228" s="464"/>
      <c r="G228" s="464"/>
      <c r="H228" s="464"/>
      <c r="I228" s="464"/>
      <c r="J228" s="464"/>
    </row>
    <row r="229" spans="3:10">
      <c r="C229" s="457"/>
      <c r="D229" s="457"/>
      <c r="E229" s="464"/>
      <c r="F229" s="464"/>
      <c r="G229" s="464"/>
      <c r="H229" s="464"/>
      <c r="I229" s="464"/>
      <c r="J229" s="464"/>
    </row>
    <row r="230" spans="3:10">
      <c r="C230" s="457"/>
      <c r="D230" s="457"/>
      <c r="E230" s="464"/>
      <c r="F230" s="464"/>
      <c r="G230" s="464"/>
      <c r="H230" s="464"/>
      <c r="I230" s="464"/>
      <c r="J230" s="464"/>
    </row>
    <row r="231" spans="3:10">
      <c r="C231" s="457"/>
      <c r="D231" s="457"/>
      <c r="E231" s="464"/>
      <c r="F231" s="464"/>
      <c r="G231" s="464"/>
      <c r="H231" s="464"/>
      <c r="I231" s="464"/>
      <c r="J231" s="464"/>
    </row>
    <row r="232" spans="3:10">
      <c r="C232" s="457"/>
      <c r="D232" s="457"/>
      <c r="E232" s="464"/>
      <c r="F232" s="464"/>
      <c r="G232" s="464"/>
      <c r="H232" s="464"/>
      <c r="I232" s="464"/>
      <c r="J232" s="464"/>
    </row>
    <row r="233" spans="3:10">
      <c r="C233" s="457"/>
      <c r="D233" s="457"/>
      <c r="E233" s="464"/>
      <c r="F233" s="464"/>
      <c r="G233" s="464"/>
      <c r="H233" s="464"/>
      <c r="I233" s="464"/>
      <c r="J233" s="464"/>
    </row>
    <row r="234" spans="3:10">
      <c r="C234" s="457"/>
      <c r="D234" s="457"/>
      <c r="E234" s="464"/>
      <c r="F234" s="464"/>
      <c r="G234" s="464"/>
      <c r="H234" s="464"/>
      <c r="I234" s="464"/>
      <c r="J234" s="464"/>
    </row>
    <row r="235" spans="3:10">
      <c r="C235" s="457"/>
      <c r="D235" s="457"/>
      <c r="E235" s="464"/>
      <c r="F235" s="464"/>
      <c r="G235" s="464"/>
      <c r="H235" s="464"/>
      <c r="I235" s="464"/>
      <c r="J235" s="464"/>
    </row>
    <row r="236" spans="3:10">
      <c r="C236" s="457"/>
      <c r="D236" s="457"/>
      <c r="E236" s="464"/>
      <c r="F236" s="464"/>
      <c r="G236" s="464"/>
      <c r="H236" s="464"/>
      <c r="I236" s="464"/>
      <c r="J236" s="464"/>
    </row>
    <row r="237" spans="3:10">
      <c r="C237" s="457"/>
      <c r="D237" s="457"/>
      <c r="E237" s="464"/>
      <c r="F237" s="464"/>
      <c r="G237" s="464"/>
      <c r="H237" s="464"/>
      <c r="I237" s="464"/>
      <c r="J237" s="464"/>
    </row>
    <row r="238" spans="3:10">
      <c r="C238" s="457"/>
      <c r="D238" s="457"/>
      <c r="E238" s="464"/>
      <c r="F238" s="464"/>
      <c r="G238" s="464"/>
      <c r="H238" s="464"/>
      <c r="I238" s="464"/>
      <c r="J238" s="464"/>
    </row>
    <row r="239" spans="3:10">
      <c r="C239" s="457"/>
      <c r="D239" s="457"/>
      <c r="E239" s="464"/>
      <c r="F239" s="464"/>
      <c r="G239" s="464"/>
      <c r="H239" s="464"/>
      <c r="I239" s="464"/>
      <c r="J239" s="464"/>
    </row>
    <row r="240" spans="3:10">
      <c r="C240" s="457"/>
      <c r="D240" s="457"/>
      <c r="E240" s="464"/>
      <c r="F240" s="464"/>
      <c r="G240" s="464"/>
      <c r="H240" s="464"/>
      <c r="I240" s="464"/>
      <c r="J240" s="464"/>
    </row>
    <row r="241" spans="3:10">
      <c r="C241" s="457"/>
      <c r="D241" s="457"/>
      <c r="E241" s="464"/>
      <c r="F241" s="464"/>
      <c r="G241" s="464"/>
      <c r="H241" s="464"/>
      <c r="I241" s="464"/>
      <c r="J241" s="464"/>
    </row>
    <row r="242" spans="3:10">
      <c r="C242" s="457"/>
      <c r="D242" s="457"/>
      <c r="E242" s="464"/>
      <c r="F242" s="464"/>
      <c r="G242" s="464"/>
      <c r="H242" s="464"/>
      <c r="I242" s="464"/>
      <c r="J242" s="464"/>
    </row>
    <row r="243" spans="3:10">
      <c r="C243" s="457"/>
      <c r="D243" s="457"/>
      <c r="E243" s="464"/>
      <c r="F243" s="464"/>
      <c r="G243" s="464"/>
      <c r="H243" s="464"/>
      <c r="I243" s="464"/>
      <c r="J243" s="464"/>
    </row>
    <row r="244" spans="3:10">
      <c r="C244" s="457"/>
      <c r="D244" s="457"/>
      <c r="E244" s="464"/>
      <c r="F244" s="464"/>
      <c r="G244" s="464"/>
      <c r="H244" s="464"/>
      <c r="I244" s="464"/>
      <c r="J244" s="464"/>
    </row>
    <row r="245" spans="3:10">
      <c r="C245" s="457"/>
      <c r="D245" s="457"/>
      <c r="E245" s="464"/>
      <c r="F245" s="464"/>
      <c r="G245" s="464"/>
      <c r="H245" s="464"/>
      <c r="I245" s="464"/>
      <c r="J245" s="464"/>
    </row>
    <row r="246" spans="3:10">
      <c r="C246" s="457"/>
      <c r="D246" s="457"/>
      <c r="E246" s="464"/>
      <c r="F246" s="464"/>
      <c r="G246" s="464"/>
      <c r="H246" s="464"/>
      <c r="I246" s="464"/>
      <c r="J246" s="464"/>
    </row>
    <row r="247" spans="3:10">
      <c r="C247" s="457"/>
      <c r="D247" s="457"/>
      <c r="E247" s="464"/>
      <c r="F247" s="464"/>
      <c r="G247" s="464"/>
      <c r="H247" s="464"/>
      <c r="I247" s="464"/>
      <c r="J247" s="464"/>
    </row>
    <row r="248" spans="3:10">
      <c r="C248" s="457"/>
      <c r="D248" s="457"/>
      <c r="E248" s="464"/>
      <c r="F248" s="464"/>
      <c r="G248" s="464"/>
      <c r="H248" s="464"/>
      <c r="I248" s="464"/>
      <c r="J248" s="464"/>
    </row>
    <row r="249" spans="3:10">
      <c r="C249" s="457"/>
      <c r="D249" s="457"/>
      <c r="E249" s="464"/>
      <c r="F249" s="464"/>
      <c r="G249" s="464"/>
      <c r="H249" s="464"/>
      <c r="I249" s="464"/>
      <c r="J249" s="464"/>
    </row>
    <row r="250" spans="3:10">
      <c r="C250" s="457"/>
      <c r="D250" s="457"/>
      <c r="E250" s="464"/>
      <c r="F250" s="464"/>
      <c r="G250" s="464"/>
      <c r="H250" s="464"/>
      <c r="I250" s="464"/>
      <c r="J250" s="464"/>
    </row>
    <row r="251" spans="3:10">
      <c r="C251" s="457"/>
      <c r="D251" s="457"/>
      <c r="E251" s="464"/>
      <c r="F251" s="464"/>
      <c r="G251" s="464"/>
      <c r="H251" s="464"/>
      <c r="I251" s="464"/>
      <c r="J251" s="464"/>
    </row>
    <row r="252" spans="3:10">
      <c r="C252" s="457"/>
      <c r="D252" s="457"/>
      <c r="E252" s="464"/>
      <c r="F252" s="464"/>
      <c r="G252" s="464"/>
      <c r="H252" s="464"/>
      <c r="I252" s="464"/>
      <c r="J252" s="464"/>
    </row>
    <row r="253" spans="3:10">
      <c r="C253" s="457"/>
      <c r="D253" s="457"/>
      <c r="E253" s="464"/>
      <c r="F253" s="464"/>
      <c r="G253" s="464"/>
      <c r="H253" s="464"/>
      <c r="I253" s="464"/>
      <c r="J253" s="464"/>
    </row>
    <row r="254" spans="3:10">
      <c r="C254" s="457"/>
      <c r="D254" s="457"/>
      <c r="E254" s="464"/>
      <c r="F254" s="464"/>
      <c r="G254" s="464"/>
      <c r="H254" s="464"/>
      <c r="I254" s="464"/>
      <c r="J254" s="464"/>
    </row>
    <row r="255" spans="3:10">
      <c r="C255" s="457"/>
      <c r="D255" s="457"/>
      <c r="E255" s="464"/>
      <c r="F255" s="464"/>
      <c r="G255" s="464"/>
      <c r="H255" s="464"/>
      <c r="I255" s="464"/>
      <c r="J255" s="464"/>
    </row>
    <row r="256" spans="3:10">
      <c r="C256" s="457"/>
      <c r="D256" s="457"/>
      <c r="E256" s="464"/>
      <c r="F256" s="464"/>
      <c r="G256" s="464"/>
      <c r="H256" s="464"/>
      <c r="I256" s="464"/>
      <c r="J256" s="464"/>
    </row>
    <row r="257" spans="3:10">
      <c r="C257" s="457"/>
      <c r="D257" s="457"/>
      <c r="E257" s="464"/>
      <c r="F257" s="464"/>
      <c r="G257" s="464"/>
      <c r="H257" s="464"/>
      <c r="I257" s="464"/>
      <c r="J257" s="464"/>
    </row>
    <row r="258" spans="3:10">
      <c r="C258" s="457"/>
      <c r="D258" s="457"/>
      <c r="E258" s="464"/>
      <c r="F258" s="464"/>
      <c r="G258" s="464"/>
      <c r="H258" s="464"/>
      <c r="I258" s="464"/>
      <c r="J258" s="464"/>
    </row>
    <row r="259" spans="3:10">
      <c r="C259" s="457"/>
      <c r="D259" s="457"/>
      <c r="E259" s="464"/>
      <c r="F259" s="464"/>
      <c r="G259" s="464"/>
      <c r="H259" s="464"/>
      <c r="I259" s="464"/>
      <c r="J259" s="464"/>
    </row>
    <row r="260" spans="3:10">
      <c r="C260" s="457"/>
      <c r="D260" s="457"/>
      <c r="E260" s="464"/>
      <c r="F260" s="464"/>
      <c r="G260" s="464"/>
      <c r="H260" s="464"/>
      <c r="I260" s="464"/>
      <c r="J260" s="464"/>
    </row>
    <row r="261" spans="3:10">
      <c r="C261" s="457"/>
      <c r="D261" s="457"/>
      <c r="E261" s="464"/>
      <c r="F261" s="464"/>
      <c r="G261" s="464"/>
      <c r="H261" s="464"/>
      <c r="I261" s="464"/>
      <c r="J261" s="464"/>
    </row>
    <row r="262" spans="3:10">
      <c r="C262" s="457"/>
      <c r="D262" s="457"/>
      <c r="E262" s="464"/>
      <c r="F262" s="464"/>
      <c r="G262" s="464"/>
      <c r="H262" s="464"/>
      <c r="I262" s="464"/>
      <c r="J262" s="464"/>
    </row>
    <row r="263" spans="3:10">
      <c r="C263" s="457"/>
      <c r="D263" s="457"/>
      <c r="E263" s="464"/>
      <c r="F263" s="464"/>
      <c r="G263" s="464"/>
      <c r="H263" s="464"/>
      <c r="I263" s="464"/>
      <c r="J263" s="464"/>
    </row>
    <row r="264" spans="3:10">
      <c r="C264" s="457"/>
      <c r="D264" s="457"/>
      <c r="E264" s="464"/>
      <c r="F264" s="464"/>
      <c r="G264" s="464"/>
      <c r="H264" s="464"/>
      <c r="I264" s="464"/>
      <c r="J264" s="464"/>
    </row>
    <row r="265" spans="3:10">
      <c r="C265" s="457"/>
      <c r="D265" s="457"/>
      <c r="E265" s="464"/>
      <c r="F265" s="464"/>
      <c r="G265" s="464"/>
      <c r="H265" s="464"/>
      <c r="I265" s="464"/>
      <c r="J265" s="464"/>
    </row>
    <row r="266" spans="3:10">
      <c r="C266" s="457"/>
      <c r="D266" s="457"/>
      <c r="E266" s="464"/>
      <c r="F266" s="464"/>
      <c r="G266" s="464"/>
      <c r="H266" s="464"/>
      <c r="I266" s="464"/>
      <c r="J266" s="464"/>
    </row>
    <row r="267" spans="3:10">
      <c r="C267" s="457"/>
      <c r="D267" s="457"/>
      <c r="E267" s="464"/>
      <c r="F267" s="464"/>
      <c r="G267" s="464"/>
      <c r="H267" s="464"/>
      <c r="I267" s="464"/>
      <c r="J267" s="464"/>
    </row>
    <row r="268" spans="3:10">
      <c r="C268" s="457"/>
      <c r="D268" s="457"/>
      <c r="E268" s="464"/>
      <c r="F268" s="464"/>
      <c r="G268" s="464"/>
      <c r="H268" s="464"/>
      <c r="I268" s="464"/>
      <c r="J268" s="464"/>
    </row>
    <row r="269" spans="3:10">
      <c r="C269" s="457"/>
      <c r="D269" s="457"/>
      <c r="E269" s="464"/>
      <c r="F269" s="464"/>
      <c r="G269" s="464"/>
      <c r="H269" s="464"/>
      <c r="I269" s="464"/>
      <c r="J269" s="464"/>
    </row>
    <row r="270" spans="3:10">
      <c r="C270" s="457"/>
      <c r="D270" s="457"/>
      <c r="E270" s="464"/>
      <c r="F270" s="464"/>
      <c r="G270" s="464"/>
      <c r="H270" s="464"/>
      <c r="I270" s="464"/>
      <c r="J270" s="464"/>
    </row>
    <row r="271" spans="3:10">
      <c r="C271" s="457"/>
      <c r="D271" s="457"/>
      <c r="E271" s="464"/>
      <c r="F271" s="464"/>
      <c r="G271" s="464"/>
      <c r="H271" s="464"/>
      <c r="I271" s="464"/>
      <c r="J271" s="464"/>
    </row>
    <row r="272" spans="3:10">
      <c r="C272" s="457"/>
      <c r="D272" s="457"/>
      <c r="E272" s="464"/>
      <c r="F272" s="464"/>
      <c r="G272" s="464"/>
      <c r="H272" s="464"/>
      <c r="I272" s="464"/>
      <c r="J272" s="464"/>
    </row>
    <row r="273" spans="3:10">
      <c r="C273" s="457"/>
      <c r="D273" s="457"/>
      <c r="E273" s="464"/>
      <c r="F273" s="464"/>
      <c r="G273" s="464"/>
      <c r="H273" s="464"/>
      <c r="I273" s="464"/>
      <c r="J273" s="464"/>
    </row>
    <row r="274" spans="3:10">
      <c r="C274" s="457"/>
      <c r="D274" s="457"/>
      <c r="E274" s="464"/>
      <c r="F274" s="464"/>
      <c r="G274" s="464"/>
      <c r="H274" s="464"/>
      <c r="I274" s="464"/>
      <c r="J274" s="464"/>
    </row>
    <row r="275" spans="3:10">
      <c r="C275" s="457"/>
      <c r="D275" s="457"/>
      <c r="E275" s="464"/>
      <c r="F275" s="464"/>
      <c r="G275" s="464"/>
      <c r="H275" s="464"/>
      <c r="I275" s="464"/>
      <c r="J275" s="464"/>
    </row>
    <row r="276" spans="3:10">
      <c r="C276" s="457"/>
      <c r="D276" s="457"/>
      <c r="E276" s="464"/>
      <c r="F276" s="464"/>
      <c r="G276" s="464"/>
      <c r="H276" s="464"/>
      <c r="I276" s="464"/>
      <c r="J276" s="464"/>
    </row>
    <row r="277" spans="3:10">
      <c r="C277" s="457"/>
      <c r="D277" s="457"/>
      <c r="E277" s="464"/>
      <c r="F277" s="464"/>
      <c r="G277" s="464"/>
      <c r="H277" s="464"/>
      <c r="I277" s="464"/>
      <c r="J277" s="464"/>
    </row>
    <row r="278" spans="3:10">
      <c r="C278" s="457"/>
      <c r="D278" s="457"/>
      <c r="E278" s="464"/>
      <c r="F278" s="464"/>
      <c r="G278" s="464"/>
      <c r="H278" s="464"/>
      <c r="I278" s="464"/>
      <c r="J278" s="464"/>
    </row>
    <row r="279" spans="3:10">
      <c r="C279" s="457"/>
      <c r="D279" s="457"/>
      <c r="E279" s="464"/>
      <c r="F279" s="464"/>
      <c r="G279" s="464"/>
      <c r="H279" s="464"/>
      <c r="I279" s="464"/>
      <c r="J279" s="464"/>
    </row>
    <row r="280" spans="3:10">
      <c r="C280" s="457"/>
      <c r="D280" s="457"/>
      <c r="E280" s="464"/>
      <c r="F280" s="464"/>
      <c r="G280" s="464"/>
      <c r="H280" s="464"/>
      <c r="I280" s="464"/>
      <c r="J280" s="464"/>
    </row>
    <row r="281" spans="3:10">
      <c r="C281" s="457"/>
      <c r="D281" s="457"/>
      <c r="E281" s="464"/>
      <c r="F281" s="464"/>
      <c r="G281" s="464"/>
      <c r="H281" s="464"/>
      <c r="I281" s="464"/>
      <c r="J281" s="464"/>
    </row>
    <row r="282" spans="3:10">
      <c r="C282" s="457"/>
      <c r="D282" s="457"/>
      <c r="E282" s="464"/>
      <c r="F282" s="464"/>
      <c r="G282" s="464"/>
      <c r="H282" s="464"/>
      <c r="I282" s="464"/>
      <c r="J282" s="464"/>
    </row>
    <row r="283" spans="3:10">
      <c r="C283" s="457"/>
      <c r="D283" s="457"/>
      <c r="E283" s="464"/>
      <c r="F283" s="464"/>
      <c r="G283" s="464"/>
      <c r="H283" s="464"/>
      <c r="I283" s="464"/>
      <c r="J283" s="464"/>
    </row>
    <row r="284" spans="3:10">
      <c r="C284" s="457"/>
      <c r="D284" s="457"/>
      <c r="E284" s="464"/>
      <c r="F284" s="464"/>
      <c r="G284" s="464"/>
      <c r="H284" s="464"/>
      <c r="I284" s="464"/>
      <c r="J284" s="464"/>
    </row>
    <row r="285" spans="3:10">
      <c r="C285" s="457"/>
      <c r="D285" s="457"/>
      <c r="E285" s="464"/>
      <c r="F285" s="464"/>
      <c r="G285" s="464"/>
      <c r="H285" s="464"/>
      <c r="I285" s="464"/>
      <c r="J285" s="464"/>
    </row>
    <row r="286" spans="3:10">
      <c r="C286" s="457"/>
      <c r="D286" s="457"/>
      <c r="E286" s="464"/>
      <c r="F286" s="464"/>
      <c r="G286" s="464"/>
      <c r="H286" s="464"/>
      <c r="I286" s="464"/>
      <c r="J286" s="464"/>
    </row>
    <row r="287" spans="3:10">
      <c r="C287" s="457"/>
      <c r="D287" s="457"/>
      <c r="E287" s="464"/>
      <c r="F287" s="464"/>
      <c r="G287" s="464"/>
      <c r="H287" s="464"/>
      <c r="I287" s="464"/>
      <c r="J287" s="464"/>
    </row>
    <row r="288" spans="3:10">
      <c r="C288" s="457"/>
      <c r="D288" s="457"/>
      <c r="E288" s="464"/>
      <c r="F288" s="464"/>
      <c r="G288" s="464"/>
      <c r="H288" s="464"/>
      <c r="I288" s="464"/>
      <c r="J288" s="464"/>
    </row>
    <row r="289" spans="3:10">
      <c r="C289" s="457"/>
      <c r="D289" s="457"/>
      <c r="E289" s="464"/>
      <c r="F289" s="464"/>
      <c r="G289" s="464"/>
      <c r="H289" s="464"/>
      <c r="I289" s="464"/>
      <c r="J289" s="464"/>
    </row>
    <row r="290" spans="3:10">
      <c r="C290" s="457"/>
      <c r="D290" s="457"/>
      <c r="E290" s="464"/>
      <c r="F290" s="464"/>
      <c r="G290" s="464"/>
      <c r="H290" s="464"/>
      <c r="I290" s="464"/>
      <c r="J290" s="464"/>
    </row>
    <row r="291" spans="3:10">
      <c r="C291" s="457"/>
      <c r="D291" s="457"/>
      <c r="E291" s="464"/>
      <c r="F291" s="464"/>
      <c r="G291" s="464"/>
      <c r="H291" s="464"/>
      <c r="I291" s="464"/>
      <c r="J291" s="464"/>
    </row>
    <row r="292" spans="3:10">
      <c r="C292" s="457"/>
      <c r="D292" s="457"/>
      <c r="E292" s="464"/>
      <c r="F292" s="464"/>
      <c r="G292" s="464"/>
      <c r="H292" s="464"/>
      <c r="I292" s="464"/>
      <c r="J292" s="464"/>
    </row>
    <row r="293" spans="3:10">
      <c r="C293" s="457"/>
      <c r="D293" s="457"/>
      <c r="E293" s="464"/>
      <c r="F293" s="464"/>
      <c r="G293" s="464"/>
      <c r="H293" s="464"/>
      <c r="I293" s="464"/>
      <c r="J293" s="464"/>
    </row>
    <row r="294" spans="3:10">
      <c r="C294" s="457"/>
      <c r="D294" s="457"/>
      <c r="E294" s="464"/>
      <c r="F294" s="464"/>
      <c r="G294" s="464"/>
      <c r="H294" s="464"/>
      <c r="I294" s="464"/>
      <c r="J294" s="464"/>
    </row>
    <row r="295" spans="3:10">
      <c r="C295" s="457"/>
      <c r="D295" s="457"/>
      <c r="E295" s="464"/>
      <c r="F295" s="464"/>
      <c r="G295" s="464"/>
      <c r="H295" s="464"/>
      <c r="I295" s="464"/>
      <c r="J295" s="464"/>
    </row>
    <row r="296" spans="3:10">
      <c r="C296" s="457"/>
      <c r="D296" s="457"/>
      <c r="E296" s="464"/>
      <c r="F296" s="464"/>
      <c r="G296" s="464"/>
      <c r="H296" s="464"/>
      <c r="I296" s="464"/>
      <c r="J296" s="464"/>
    </row>
    <row r="297" spans="3:10">
      <c r="C297" s="457"/>
      <c r="D297" s="457"/>
      <c r="E297" s="464"/>
      <c r="F297" s="464"/>
      <c r="G297" s="464"/>
      <c r="H297" s="464"/>
      <c r="I297" s="464"/>
      <c r="J297" s="464"/>
    </row>
    <row r="298" spans="3:10">
      <c r="C298" s="457"/>
      <c r="D298" s="457"/>
      <c r="E298" s="464"/>
      <c r="F298" s="464"/>
      <c r="G298" s="464"/>
      <c r="H298" s="464"/>
      <c r="I298" s="464"/>
      <c r="J298" s="464"/>
    </row>
    <row r="299" spans="3:10">
      <c r="C299" s="457"/>
      <c r="D299" s="457"/>
      <c r="E299" s="464"/>
      <c r="F299" s="464"/>
      <c r="G299" s="464"/>
      <c r="H299" s="464"/>
      <c r="I299" s="464"/>
      <c r="J299" s="464"/>
    </row>
    <row r="300" spans="3:10">
      <c r="C300" s="457"/>
      <c r="D300" s="457"/>
      <c r="E300" s="464"/>
      <c r="F300" s="464"/>
      <c r="G300" s="464"/>
      <c r="H300" s="464"/>
      <c r="I300" s="464"/>
      <c r="J300" s="464"/>
    </row>
    <row r="301" spans="3:10">
      <c r="C301" s="457"/>
      <c r="D301" s="457"/>
      <c r="E301" s="464"/>
      <c r="F301" s="464"/>
      <c r="G301" s="464"/>
      <c r="H301" s="464"/>
      <c r="I301" s="464"/>
      <c r="J301" s="464"/>
    </row>
    <row r="302" spans="3:10">
      <c r="C302" s="457"/>
      <c r="D302" s="457"/>
      <c r="E302" s="464"/>
      <c r="F302" s="464"/>
      <c r="G302" s="464"/>
      <c r="H302" s="464"/>
      <c r="I302" s="464"/>
      <c r="J302" s="464"/>
    </row>
    <row r="303" spans="3:10">
      <c r="C303" s="457"/>
      <c r="D303" s="457"/>
      <c r="E303" s="464"/>
      <c r="F303" s="464"/>
      <c r="G303" s="464"/>
      <c r="H303" s="464"/>
      <c r="I303" s="464"/>
      <c r="J303" s="464"/>
    </row>
    <row r="304" spans="3:10">
      <c r="C304" s="457"/>
      <c r="D304" s="457"/>
      <c r="E304" s="464"/>
      <c r="F304" s="464"/>
      <c r="G304" s="464"/>
      <c r="H304" s="464"/>
      <c r="I304" s="464"/>
      <c r="J304" s="464"/>
    </row>
    <row r="305" spans="3:10">
      <c r="C305" s="457"/>
      <c r="D305" s="457"/>
      <c r="E305" s="464"/>
      <c r="F305" s="464"/>
      <c r="G305" s="464"/>
      <c r="H305" s="464"/>
      <c r="I305" s="464"/>
      <c r="J305" s="464"/>
    </row>
    <row r="306" spans="3:10">
      <c r="C306" s="457"/>
      <c r="D306" s="457"/>
      <c r="E306" s="464"/>
      <c r="F306" s="464"/>
      <c r="G306" s="464"/>
      <c r="H306" s="464"/>
      <c r="I306" s="464"/>
      <c r="J306" s="464"/>
    </row>
    <row r="307" spans="3:10">
      <c r="C307" s="457"/>
      <c r="D307" s="457"/>
      <c r="E307" s="464"/>
      <c r="F307" s="464"/>
      <c r="G307" s="464"/>
      <c r="H307" s="464"/>
      <c r="I307" s="464"/>
      <c r="J307" s="464"/>
    </row>
    <row r="308" spans="3:10">
      <c r="C308" s="457"/>
      <c r="D308" s="457"/>
      <c r="E308" s="464"/>
      <c r="F308" s="464"/>
      <c r="G308" s="464"/>
      <c r="H308" s="464"/>
      <c r="I308" s="464"/>
      <c r="J308" s="464"/>
    </row>
    <row r="309" spans="3:10">
      <c r="C309" s="457"/>
      <c r="D309" s="457"/>
      <c r="E309" s="464"/>
      <c r="F309" s="464"/>
      <c r="G309" s="464"/>
      <c r="H309" s="464"/>
      <c r="I309" s="464"/>
      <c r="J309" s="464"/>
    </row>
    <row r="310" spans="3:10">
      <c r="C310" s="457"/>
      <c r="D310" s="457"/>
      <c r="E310" s="464"/>
      <c r="F310" s="464"/>
      <c r="G310" s="464"/>
      <c r="H310" s="464"/>
      <c r="I310" s="464"/>
      <c r="J310" s="464"/>
    </row>
    <row r="311" spans="3:10">
      <c r="C311" s="457"/>
      <c r="D311" s="457"/>
      <c r="E311" s="464"/>
      <c r="F311" s="464"/>
      <c r="G311" s="464"/>
      <c r="H311" s="464"/>
      <c r="I311" s="464"/>
      <c r="J311" s="464"/>
    </row>
    <row r="312" spans="3:10">
      <c r="C312" s="457"/>
      <c r="D312" s="457"/>
      <c r="E312" s="464"/>
      <c r="F312" s="464"/>
      <c r="G312" s="464"/>
      <c r="H312" s="464"/>
      <c r="I312" s="464"/>
      <c r="J312" s="464"/>
    </row>
    <row r="313" spans="3:10">
      <c r="C313" s="457"/>
      <c r="D313" s="457"/>
      <c r="E313" s="464"/>
      <c r="F313" s="464"/>
      <c r="G313" s="464"/>
      <c r="H313" s="464"/>
      <c r="I313" s="464"/>
      <c r="J313" s="464"/>
    </row>
    <row r="314" spans="3:10">
      <c r="C314" s="457"/>
      <c r="D314" s="457"/>
      <c r="E314" s="464"/>
      <c r="F314" s="464"/>
      <c r="G314" s="464"/>
      <c r="H314" s="464"/>
      <c r="I314" s="464"/>
      <c r="J314" s="464"/>
    </row>
    <row r="315" spans="3:10">
      <c r="C315" s="457"/>
      <c r="D315" s="457"/>
      <c r="E315" s="464"/>
      <c r="F315" s="464"/>
      <c r="G315" s="464"/>
      <c r="H315" s="464"/>
      <c r="I315" s="464"/>
      <c r="J315" s="464"/>
    </row>
    <row r="316" spans="3:10">
      <c r="C316" s="457"/>
      <c r="D316" s="457"/>
      <c r="E316" s="464"/>
      <c r="F316" s="464"/>
      <c r="G316" s="464"/>
      <c r="H316" s="464"/>
      <c r="I316" s="464"/>
      <c r="J316" s="464"/>
    </row>
    <row r="317" spans="3:10">
      <c r="C317" s="457"/>
      <c r="D317" s="457"/>
      <c r="E317" s="464"/>
      <c r="F317" s="464"/>
      <c r="G317" s="464"/>
      <c r="H317" s="464"/>
      <c r="I317" s="464"/>
      <c r="J317" s="464"/>
    </row>
    <row r="318" spans="3:10">
      <c r="C318" s="457"/>
      <c r="D318" s="457"/>
      <c r="E318" s="464"/>
      <c r="F318" s="464"/>
      <c r="G318" s="464"/>
      <c r="H318" s="464"/>
      <c r="I318" s="464"/>
      <c r="J318" s="464"/>
    </row>
    <row r="319" spans="3:10">
      <c r="C319" s="457"/>
      <c r="D319" s="457"/>
      <c r="E319" s="464"/>
      <c r="F319" s="464"/>
      <c r="G319" s="464"/>
      <c r="H319" s="464"/>
      <c r="I319" s="464"/>
      <c r="J319" s="464"/>
    </row>
    <row r="320" spans="3:10">
      <c r="C320" s="457"/>
      <c r="D320" s="457"/>
      <c r="E320" s="464"/>
      <c r="F320" s="464"/>
      <c r="G320" s="464"/>
      <c r="H320" s="464"/>
      <c r="I320" s="464"/>
      <c r="J320" s="464"/>
    </row>
    <row r="321" spans="3:10">
      <c r="C321" s="457"/>
      <c r="D321" s="457"/>
      <c r="E321" s="464"/>
      <c r="F321" s="464"/>
      <c r="G321" s="464"/>
      <c r="H321" s="464"/>
      <c r="I321" s="464"/>
      <c r="J321" s="464"/>
    </row>
    <row r="322" spans="3:10">
      <c r="C322" s="457"/>
      <c r="D322" s="457"/>
      <c r="E322" s="464"/>
      <c r="F322" s="464"/>
      <c r="G322" s="464"/>
      <c r="H322" s="464"/>
      <c r="I322" s="464"/>
      <c r="J322" s="464"/>
    </row>
    <row r="323" spans="3:10">
      <c r="C323" s="457"/>
      <c r="D323" s="457"/>
      <c r="E323" s="464"/>
      <c r="F323" s="464"/>
      <c r="G323" s="464"/>
      <c r="H323" s="464"/>
      <c r="I323" s="464"/>
      <c r="J323" s="464"/>
    </row>
    <row r="324" spans="3:10">
      <c r="C324" s="457"/>
      <c r="D324" s="457"/>
      <c r="E324" s="464"/>
      <c r="F324" s="464"/>
      <c r="G324" s="464"/>
      <c r="H324" s="464"/>
      <c r="I324" s="464"/>
      <c r="J324" s="464"/>
    </row>
    <row r="325" spans="3:10">
      <c r="C325" s="457"/>
      <c r="D325" s="457"/>
      <c r="E325" s="464"/>
      <c r="F325" s="464"/>
      <c r="G325" s="464"/>
      <c r="H325" s="464"/>
      <c r="I325" s="464"/>
      <c r="J325" s="464"/>
    </row>
    <row r="326" spans="3:10">
      <c r="C326" s="457"/>
      <c r="D326" s="457"/>
      <c r="E326" s="464"/>
      <c r="F326" s="464"/>
      <c r="G326" s="464"/>
      <c r="H326" s="464"/>
      <c r="I326" s="464"/>
      <c r="J326" s="464"/>
    </row>
    <row r="327" spans="3:10">
      <c r="C327" s="457"/>
      <c r="D327" s="457"/>
      <c r="E327" s="464"/>
      <c r="F327" s="464"/>
      <c r="G327" s="464"/>
      <c r="H327" s="464"/>
      <c r="I327" s="464"/>
      <c r="J327" s="464"/>
    </row>
    <row r="328" spans="3:10">
      <c r="C328" s="457"/>
      <c r="D328" s="457"/>
      <c r="E328" s="464"/>
      <c r="F328" s="464"/>
      <c r="G328" s="464"/>
      <c r="H328" s="464"/>
      <c r="I328" s="464"/>
      <c r="J328" s="464"/>
    </row>
    <row r="329" spans="3:10">
      <c r="C329" s="457"/>
      <c r="D329" s="457"/>
      <c r="E329" s="464"/>
      <c r="F329" s="464"/>
      <c r="G329" s="464"/>
      <c r="H329" s="464"/>
      <c r="I329" s="464"/>
      <c r="J329" s="464"/>
    </row>
    <row r="330" spans="3:10">
      <c r="C330" s="457"/>
      <c r="D330" s="457"/>
      <c r="E330" s="464"/>
      <c r="F330" s="464"/>
      <c r="G330" s="464"/>
      <c r="H330" s="464"/>
      <c r="I330" s="464"/>
      <c r="J330" s="464"/>
    </row>
    <row r="331" spans="3:10">
      <c r="C331" s="457"/>
      <c r="D331" s="457"/>
      <c r="E331" s="464"/>
      <c r="F331" s="464"/>
      <c r="G331" s="464"/>
      <c r="H331" s="464"/>
      <c r="I331" s="464"/>
      <c r="J331" s="464"/>
    </row>
    <row r="332" spans="3:10">
      <c r="C332" s="457"/>
      <c r="D332" s="457"/>
      <c r="E332" s="464"/>
      <c r="F332" s="464"/>
      <c r="G332" s="464"/>
      <c r="H332" s="464"/>
      <c r="I332" s="464"/>
      <c r="J332" s="464"/>
    </row>
    <row r="333" spans="3:10">
      <c r="C333" s="457"/>
      <c r="D333" s="457"/>
      <c r="E333" s="464"/>
      <c r="F333" s="464"/>
      <c r="G333" s="464"/>
      <c r="H333" s="464"/>
      <c r="I333" s="464"/>
      <c r="J333" s="464"/>
    </row>
    <row r="334" spans="3:10">
      <c r="C334" s="457"/>
      <c r="D334" s="457"/>
      <c r="E334" s="464"/>
      <c r="F334" s="464"/>
      <c r="G334" s="464"/>
      <c r="H334" s="464"/>
      <c r="I334" s="464"/>
      <c r="J334" s="464"/>
    </row>
    <row r="335" spans="3:10">
      <c r="C335" s="457"/>
      <c r="D335" s="457"/>
      <c r="E335" s="464"/>
      <c r="F335" s="464"/>
      <c r="G335" s="464"/>
      <c r="H335" s="464"/>
      <c r="I335" s="464"/>
      <c r="J335" s="464"/>
    </row>
    <row r="336" spans="3:10">
      <c r="C336" s="457"/>
      <c r="D336" s="457"/>
      <c r="E336" s="464"/>
      <c r="F336" s="464"/>
      <c r="G336" s="464"/>
      <c r="H336" s="464"/>
      <c r="I336" s="464"/>
      <c r="J336" s="464"/>
    </row>
    <row r="337" spans="3:10">
      <c r="C337" s="457"/>
      <c r="D337" s="457"/>
      <c r="E337" s="464"/>
      <c r="F337" s="464"/>
      <c r="G337" s="464"/>
      <c r="H337" s="464"/>
      <c r="I337" s="464"/>
      <c r="J337" s="464"/>
    </row>
    <row r="338" spans="3:10">
      <c r="C338" s="457"/>
      <c r="D338" s="457"/>
      <c r="E338" s="464"/>
      <c r="F338" s="464"/>
      <c r="G338" s="464"/>
      <c r="H338" s="464"/>
      <c r="I338" s="464"/>
      <c r="J338" s="464"/>
    </row>
    <row r="339" spans="3:10">
      <c r="C339" s="457"/>
      <c r="D339" s="457"/>
      <c r="E339" s="464"/>
      <c r="F339" s="464"/>
      <c r="G339" s="464"/>
      <c r="H339" s="464"/>
      <c r="I339" s="464"/>
      <c r="J339" s="464"/>
    </row>
    <row r="340" spans="3:10">
      <c r="C340" s="457"/>
      <c r="D340" s="457"/>
      <c r="E340" s="464"/>
      <c r="F340" s="464"/>
      <c r="G340" s="464"/>
      <c r="H340" s="464"/>
      <c r="I340" s="464"/>
      <c r="J340" s="464"/>
    </row>
    <row r="341" spans="3:10">
      <c r="C341" s="457"/>
      <c r="D341" s="457"/>
      <c r="E341" s="464"/>
      <c r="F341" s="464"/>
      <c r="G341" s="464"/>
      <c r="H341" s="464"/>
      <c r="I341" s="464"/>
      <c r="J341" s="464"/>
    </row>
    <row r="342" spans="3:10">
      <c r="C342" s="457"/>
      <c r="D342" s="457"/>
      <c r="E342" s="464"/>
      <c r="F342" s="464"/>
      <c r="G342" s="464"/>
      <c r="H342" s="464"/>
      <c r="I342" s="464"/>
      <c r="J342" s="464"/>
    </row>
    <row r="343" spans="3:10">
      <c r="C343" s="457"/>
      <c r="D343" s="457"/>
      <c r="E343" s="464"/>
      <c r="F343" s="464"/>
      <c r="G343" s="464"/>
      <c r="H343" s="464"/>
      <c r="I343" s="464"/>
      <c r="J343" s="464"/>
    </row>
    <row r="344" spans="3:10">
      <c r="C344" s="457"/>
      <c r="D344" s="457"/>
      <c r="E344" s="464"/>
      <c r="F344" s="464"/>
      <c r="G344" s="464"/>
      <c r="H344" s="464"/>
      <c r="I344" s="464"/>
      <c r="J344" s="464"/>
    </row>
    <row r="345" spans="3:10">
      <c r="C345" s="457"/>
      <c r="D345" s="457"/>
      <c r="E345" s="464"/>
      <c r="F345" s="464"/>
      <c r="G345" s="464"/>
      <c r="H345" s="464"/>
      <c r="I345" s="464"/>
      <c r="J345" s="464"/>
    </row>
    <row r="346" spans="3:10">
      <c r="C346" s="457"/>
      <c r="D346" s="457"/>
      <c r="E346" s="464"/>
      <c r="F346" s="464"/>
      <c r="G346" s="464"/>
      <c r="H346" s="464"/>
      <c r="I346" s="464"/>
      <c r="J346" s="464"/>
    </row>
    <row r="347" spans="3:10">
      <c r="C347" s="457"/>
      <c r="D347" s="457"/>
      <c r="E347" s="464"/>
      <c r="F347" s="464"/>
      <c r="G347" s="464"/>
      <c r="H347" s="464"/>
      <c r="I347" s="464"/>
      <c r="J347" s="464"/>
    </row>
    <row r="348" spans="3:10">
      <c r="C348" s="457"/>
      <c r="D348" s="457"/>
      <c r="E348" s="464"/>
      <c r="F348" s="464"/>
      <c r="G348" s="464"/>
      <c r="H348" s="464"/>
      <c r="I348" s="464"/>
      <c r="J348" s="464"/>
    </row>
    <row r="349" spans="3:10">
      <c r="C349" s="457"/>
      <c r="D349" s="457"/>
      <c r="E349" s="464"/>
      <c r="F349" s="464"/>
      <c r="G349" s="464"/>
      <c r="H349" s="464"/>
      <c r="I349" s="464"/>
      <c r="J349" s="464"/>
    </row>
    <row r="350" spans="3:10">
      <c r="C350" s="457"/>
      <c r="D350" s="457"/>
      <c r="E350" s="464"/>
      <c r="F350" s="464"/>
      <c r="G350" s="464"/>
      <c r="H350" s="464"/>
      <c r="I350" s="464"/>
      <c r="J350" s="464"/>
    </row>
    <row r="351" spans="3:10">
      <c r="C351" s="457"/>
      <c r="D351" s="457"/>
      <c r="E351" s="464"/>
      <c r="F351" s="464"/>
      <c r="G351" s="464"/>
      <c r="H351" s="464"/>
      <c r="I351" s="464"/>
      <c r="J351" s="464"/>
    </row>
    <row r="352" spans="3:10">
      <c r="C352" s="457"/>
      <c r="D352" s="457"/>
      <c r="E352" s="464"/>
      <c r="F352" s="464"/>
      <c r="G352" s="464"/>
      <c r="H352" s="464"/>
      <c r="I352" s="464"/>
      <c r="J352" s="464"/>
    </row>
    <row r="353" spans="3:10">
      <c r="C353" s="457"/>
      <c r="D353" s="457"/>
      <c r="E353" s="464"/>
      <c r="F353" s="464"/>
      <c r="G353" s="464"/>
      <c r="H353" s="464"/>
      <c r="I353" s="464"/>
      <c r="J353" s="464"/>
    </row>
    <row r="354" spans="3:10">
      <c r="C354" s="457"/>
      <c r="D354" s="457"/>
      <c r="E354" s="464"/>
      <c r="F354" s="464"/>
      <c r="G354" s="464"/>
      <c r="H354" s="464"/>
      <c r="I354" s="464"/>
      <c r="J354" s="464"/>
    </row>
    <row r="355" spans="3:10">
      <c r="C355" s="457"/>
      <c r="D355" s="457"/>
      <c r="E355" s="464"/>
      <c r="F355" s="464"/>
      <c r="G355" s="464"/>
      <c r="H355" s="464"/>
      <c r="I355" s="464"/>
      <c r="J355" s="464"/>
    </row>
    <row r="356" spans="3:10">
      <c r="C356" s="457"/>
      <c r="D356" s="457"/>
      <c r="E356" s="464"/>
      <c r="F356" s="464"/>
      <c r="G356" s="464"/>
      <c r="H356" s="464"/>
      <c r="I356" s="464"/>
      <c r="J356" s="464"/>
    </row>
    <row r="357" spans="3:10">
      <c r="C357" s="457"/>
      <c r="D357" s="457"/>
      <c r="E357" s="464"/>
      <c r="F357" s="464"/>
      <c r="G357" s="464"/>
      <c r="H357" s="464"/>
      <c r="I357" s="464"/>
      <c r="J357" s="464"/>
    </row>
    <row r="358" spans="3:10">
      <c r="C358" s="457"/>
      <c r="D358" s="457"/>
      <c r="E358" s="464"/>
      <c r="F358" s="464"/>
      <c r="G358" s="464"/>
      <c r="H358" s="464"/>
      <c r="I358" s="464"/>
      <c r="J358" s="464"/>
    </row>
    <row r="359" spans="3:10">
      <c r="C359" s="457"/>
      <c r="D359" s="457"/>
      <c r="E359" s="464"/>
      <c r="F359" s="464"/>
      <c r="G359" s="464"/>
      <c r="H359" s="464"/>
      <c r="I359" s="464"/>
      <c r="J359" s="464"/>
    </row>
    <row r="360" spans="3:10">
      <c r="C360" s="457"/>
      <c r="D360" s="457"/>
      <c r="E360" s="464"/>
      <c r="F360" s="464"/>
      <c r="G360" s="464"/>
      <c r="H360" s="464"/>
      <c r="I360" s="464"/>
      <c r="J360" s="464"/>
    </row>
    <row r="361" spans="3:10">
      <c r="C361" s="457"/>
      <c r="D361" s="457"/>
      <c r="E361" s="464"/>
      <c r="F361" s="464"/>
      <c r="G361" s="464"/>
      <c r="H361" s="464"/>
      <c r="I361" s="464"/>
      <c r="J361" s="464"/>
    </row>
    <row r="362" spans="3:10">
      <c r="C362" s="457"/>
      <c r="D362" s="457"/>
      <c r="E362" s="464"/>
      <c r="F362" s="464"/>
      <c r="G362" s="464"/>
      <c r="H362" s="464"/>
      <c r="I362" s="464"/>
      <c r="J362" s="464"/>
    </row>
    <row r="363" spans="3:10">
      <c r="C363" s="457"/>
      <c r="D363" s="457"/>
      <c r="E363" s="464"/>
      <c r="F363" s="464"/>
      <c r="G363" s="464"/>
      <c r="H363" s="464"/>
      <c r="I363" s="464"/>
      <c r="J363" s="464"/>
    </row>
  </sheetData>
  <mergeCells count="12">
    <mergeCell ref="A1:J1"/>
    <mergeCell ref="A2:J2"/>
    <mergeCell ref="A3:J3"/>
    <mergeCell ref="A4:J4"/>
    <mergeCell ref="A5:A6"/>
    <mergeCell ref="D5:F5"/>
    <mergeCell ref="G5:G6"/>
    <mergeCell ref="H5:H6"/>
    <mergeCell ref="B5:B6"/>
    <mergeCell ref="C5:C6"/>
    <mergeCell ref="I5:I6"/>
    <mergeCell ref="J5:J6"/>
  </mergeCells>
  <pageMargins left="0.31496062992125984" right="0.11811023622047245" top="0.74803149606299213" bottom="0.74803149606299213" header="0.31496062992125984" footer="0.31496062992125984"/>
  <pageSetup paperSize="9" scale="57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AEDF-11FC-46EF-85B0-202C3C2D7C52}">
  <sheetPr>
    <tabColor rgb="FF7030A0"/>
  </sheetPr>
  <dimension ref="A1:K248"/>
  <sheetViews>
    <sheetView zoomScale="80" zoomScaleNormal="80" workbookViewId="0">
      <selection activeCell="A3" sqref="A3:K3"/>
    </sheetView>
  </sheetViews>
  <sheetFormatPr defaultColWidth="9.140625" defaultRowHeight="20.25"/>
  <cols>
    <col min="1" max="1" width="6.42578125" style="543" customWidth="1"/>
    <col min="2" max="2" width="50.85546875" style="89" customWidth="1"/>
    <col min="3" max="3" width="22.42578125" style="544" bestFit="1" customWidth="1"/>
    <col min="4" max="4" width="21" style="545" bestFit="1" customWidth="1"/>
    <col min="5" max="5" width="21" style="546" bestFit="1" customWidth="1"/>
    <col min="6" max="6" width="22.28515625" style="546" customWidth="1"/>
    <col min="7" max="7" width="18" style="547" bestFit="1" customWidth="1"/>
    <col min="8" max="8" width="11.28515625" style="546" customWidth="1"/>
    <col min="9" max="9" width="22.42578125" style="546" bestFit="1" customWidth="1"/>
    <col min="10" max="10" width="14.7109375" style="94" customWidth="1"/>
    <col min="11" max="11" width="21.140625" style="94" bestFit="1" customWidth="1"/>
    <col min="12" max="16384" width="9.140625" style="90"/>
  </cols>
  <sheetData>
    <row r="1" spans="1:11" s="495" customFormat="1" ht="27" customHeight="1">
      <c r="A1" s="697" t="s">
        <v>325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</row>
    <row r="2" spans="1:11" s="495" customFormat="1" ht="27" customHeight="1">
      <c r="A2" s="697" t="s">
        <v>13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</row>
    <row r="3" spans="1:11" s="495" customFormat="1" ht="27" customHeight="1">
      <c r="A3" s="697" t="s">
        <v>588</v>
      </c>
      <c r="B3" s="697"/>
      <c r="C3" s="697"/>
      <c r="D3" s="697"/>
      <c r="E3" s="697"/>
      <c r="F3" s="697"/>
      <c r="G3" s="697"/>
      <c r="H3" s="697"/>
      <c r="I3" s="697"/>
      <c r="J3" s="697"/>
      <c r="K3" s="697"/>
    </row>
    <row r="4" spans="1:11" ht="22.5" customHeight="1">
      <c r="A4" s="496"/>
      <c r="B4" s="496"/>
      <c r="C4" s="497"/>
      <c r="D4" s="497"/>
      <c r="E4" s="497"/>
      <c r="F4" s="497"/>
      <c r="G4" s="498"/>
      <c r="H4" s="497"/>
      <c r="I4" s="497"/>
      <c r="J4" s="499"/>
      <c r="K4" s="496"/>
    </row>
    <row r="5" spans="1:11" s="79" customFormat="1" ht="33.75" customHeight="1">
      <c r="A5" s="645" t="s">
        <v>21</v>
      </c>
      <c r="B5" s="645" t="s">
        <v>3</v>
      </c>
      <c r="C5" s="698" t="s">
        <v>23</v>
      </c>
      <c r="D5" s="699" t="s">
        <v>84</v>
      </c>
      <c r="E5" s="700"/>
      <c r="F5" s="701" t="s">
        <v>11</v>
      </c>
      <c r="G5" s="698" t="s">
        <v>10</v>
      </c>
      <c r="H5" s="703" t="s">
        <v>173</v>
      </c>
      <c r="I5" s="705" t="s">
        <v>4</v>
      </c>
      <c r="J5" s="645" t="s">
        <v>174</v>
      </c>
      <c r="K5" s="645" t="s">
        <v>72</v>
      </c>
    </row>
    <row r="6" spans="1:11" s="81" customFormat="1" ht="31.5" customHeight="1">
      <c r="A6" s="645"/>
      <c r="B6" s="645"/>
      <c r="C6" s="698"/>
      <c r="D6" s="500" t="s">
        <v>1</v>
      </c>
      <c r="E6" s="501" t="s">
        <v>6</v>
      </c>
      <c r="F6" s="702"/>
      <c r="G6" s="698"/>
      <c r="H6" s="704"/>
      <c r="I6" s="706"/>
      <c r="J6" s="645"/>
      <c r="K6" s="645"/>
    </row>
    <row r="7" spans="1:11" s="81" customFormat="1" ht="35.1" customHeight="1" thickBot="1">
      <c r="A7" s="502"/>
      <c r="B7" s="502" t="s">
        <v>319</v>
      </c>
      <c r="C7" s="503">
        <v>20642727.529999997</v>
      </c>
      <c r="D7" s="503">
        <v>343389357.13999999</v>
      </c>
      <c r="E7" s="503">
        <v>36566215.18</v>
      </c>
      <c r="F7" s="503">
        <v>400598299.85000002</v>
      </c>
      <c r="G7" s="503">
        <v>163335903.54999998</v>
      </c>
      <c r="H7" s="503">
        <v>40.772989703440942</v>
      </c>
      <c r="I7" s="503">
        <v>237262396.30000004</v>
      </c>
      <c r="J7" s="502"/>
      <c r="K7" s="502"/>
    </row>
    <row r="8" spans="1:11" s="81" customFormat="1" ht="35.1" customHeight="1" thickTop="1">
      <c r="A8" s="504"/>
      <c r="B8" s="504" t="s">
        <v>326</v>
      </c>
      <c r="C8" s="561">
        <v>19219395.039999999</v>
      </c>
      <c r="D8" s="561">
        <v>135455314.65000001</v>
      </c>
      <c r="E8" s="561">
        <v>15228000</v>
      </c>
      <c r="F8" s="561">
        <v>169902709.69</v>
      </c>
      <c r="G8" s="561">
        <v>92810440.849999994</v>
      </c>
      <c r="H8" s="561">
        <v>54.625639002073292</v>
      </c>
      <c r="I8" s="561">
        <v>77092268.840000004</v>
      </c>
      <c r="J8" s="505"/>
      <c r="K8" s="506"/>
    </row>
    <row r="9" spans="1:11" s="87" customFormat="1" ht="27" customHeight="1">
      <c r="A9" s="507">
        <v>1</v>
      </c>
      <c r="B9" s="513" t="s">
        <v>329</v>
      </c>
      <c r="C9" s="509"/>
      <c r="D9" s="510"/>
      <c r="E9" s="510">
        <v>14356000</v>
      </c>
      <c r="F9" s="510">
        <v>14356000</v>
      </c>
      <c r="G9" s="510"/>
      <c r="H9" s="510">
        <v>0</v>
      </c>
      <c r="I9" s="510">
        <v>14356000</v>
      </c>
      <c r="J9" s="511" t="s">
        <v>216</v>
      </c>
      <c r="K9" s="507" t="s">
        <v>237</v>
      </c>
    </row>
    <row r="10" spans="1:11" s="87" customFormat="1" ht="60.75" customHeight="1">
      <c r="A10" s="507">
        <v>2</v>
      </c>
      <c r="B10" s="508" t="s">
        <v>332</v>
      </c>
      <c r="C10" s="509"/>
      <c r="D10" s="510">
        <v>9950000</v>
      </c>
      <c r="E10" s="510"/>
      <c r="F10" s="510">
        <v>9950000</v>
      </c>
      <c r="G10" s="510"/>
      <c r="H10" s="510">
        <v>0</v>
      </c>
      <c r="I10" s="510">
        <v>9950000</v>
      </c>
      <c r="J10" s="511" t="s">
        <v>333</v>
      </c>
      <c r="K10" s="507" t="s">
        <v>133</v>
      </c>
    </row>
    <row r="11" spans="1:11" s="87" customFormat="1" ht="40.5">
      <c r="A11" s="507">
        <v>3</v>
      </c>
      <c r="B11" s="508" t="s">
        <v>358</v>
      </c>
      <c r="C11" s="509"/>
      <c r="D11" s="510">
        <v>497999.4</v>
      </c>
      <c r="E11" s="510"/>
      <c r="F11" s="510">
        <v>497999.4</v>
      </c>
      <c r="G11" s="510"/>
      <c r="H11" s="510">
        <v>0</v>
      </c>
      <c r="I11" s="510">
        <v>497999.4</v>
      </c>
      <c r="J11" s="507" t="s">
        <v>359</v>
      </c>
      <c r="K11" s="507" t="s">
        <v>133</v>
      </c>
    </row>
    <row r="12" spans="1:11" s="87" customFormat="1" ht="27" customHeight="1">
      <c r="A12" s="507">
        <v>4</v>
      </c>
      <c r="B12" s="508" t="s">
        <v>366</v>
      </c>
      <c r="C12" s="509"/>
      <c r="D12" s="510">
        <v>401000</v>
      </c>
      <c r="E12" s="510"/>
      <c r="F12" s="510">
        <v>401000</v>
      </c>
      <c r="G12" s="510"/>
      <c r="H12" s="510">
        <v>0</v>
      </c>
      <c r="I12" s="510">
        <v>401000</v>
      </c>
      <c r="J12" s="507" t="s">
        <v>367</v>
      </c>
      <c r="K12" s="507" t="s">
        <v>133</v>
      </c>
    </row>
    <row r="13" spans="1:11" s="87" customFormat="1" ht="40.5">
      <c r="A13" s="507">
        <v>5</v>
      </c>
      <c r="B13" s="508" t="s">
        <v>438</v>
      </c>
      <c r="C13" s="509"/>
      <c r="D13" s="510">
        <v>497999.4</v>
      </c>
      <c r="E13" s="510"/>
      <c r="F13" s="510">
        <v>497999.4</v>
      </c>
      <c r="G13" s="510"/>
      <c r="H13" s="510">
        <v>0</v>
      </c>
      <c r="I13" s="510">
        <v>497999.4</v>
      </c>
      <c r="J13" s="507" t="s">
        <v>359</v>
      </c>
      <c r="K13" s="507" t="s">
        <v>133</v>
      </c>
    </row>
    <row r="14" spans="1:11" s="87" customFormat="1" ht="27" customHeight="1">
      <c r="A14" s="507">
        <v>6</v>
      </c>
      <c r="B14" s="508" t="s">
        <v>360</v>
      </c>
      <c r="C14" s="514"/>
      <c r="D14" s="510">
        <v>460000</v>
      </c>
      <c r="E14" s="510"/>
      <c r="F14" s="510">
        <v>460000</v>
      </c>
      <c r="G14" s="510"/>
      <c r="H14" s="510">
        <v>0</v>
      </c>
      <c r="I14" s="510">
        <v>460000</v>
      </c>
      <c r="J14" s="511" t="s">
        <v>361</v>
      </c>
      <c r="K14" s="507" t="s">
        <v>156</v>
      </c>
    </row>
    <row r="15" spans="1:11" s="87" customFormat="1" ht="27" customHeight="1">
      <c r="A15" s="507">
        <v>7</v>
      </c>
      <c r="B15" s="508" t="s">
        <v>335</v>
      </c>
      <c r="C15" s="514"/>
      <c r="D15" s="510">
        <v>7458000</v>
      </c>
      <c r="E15" s="510"/>
      <c r="F15" s="510">
        <v>7458000</v>
      </c>
      <c r="G15" s="510"/>
      <c r="H15" s="510">
        <v>0</v>
      </c>
      <c r="I15" s="510">
        <v>7458000</v>
      </c>
      <c r="J15" s="511" t="s">
        <v>336</v>
      </c>
      <c r="K15" s="507" t="s">
        <v>156</v>
      </c>
    </row>
    <row r="16" spans="1:11" s="87" customFormat="1" ht="40.5" customHeight="1">
      <c r="A16" s="507">
        <v>8</v>
      </c>
      <c r="B16" s="508" t="s">
        <v>350</v>
      </c>
      <c r="C16" s="514"/>
      <c r="D16" s="510">
        <v>2090000</v>
      </c>
      <c r="E16" s="510"/>
      <c r="F16" s="510">
        <v>2090000</v>
      </c>
      <c r="G16" s="510"/>
      <c r="H16" s="510">
        <v>0</v>
      </c>
      <c r="I16" s="510">
        <v>2090000</v>
      </c>
      <c r="J16" s="511" t="s">
        <v>336</v>
      </c>
      <c r="K16" s="507" t="s">
        <v>156</v>
      </c>
    </row>
    <row r="17" spans="1:11" s="87" customFormat="1" ht="40.5">
      <c r="A17" s="507">
        <v>9</v>
      </c>
      <c r="B17" s="508" t="s">
        <v>340</v>
      </c>
      <c r="C17" s="509">
        <v>4718000</v>
      </c>
      <c r="D17" s="510"/>
      <c r="E17" s="510"/>
      <c r="F17" s="510">
        <v>4718000</v>
      </c>
      <c r="G17" s="510"/>
      <c r="H17" s="510">
        <v>0</v>
      </c>
      <c r="I17" s="510">
        <v>4718000</v>
      </c>
      <c r="J17" s="511"/>
      <c r="K17" s="507" t="s">
        <v>201</v>
      </c>
    </row>
    <row r="18" spans="1:11" s="87" customFormat="1" ht="40.5">
      <c r="A18" s="507">
        <v>10</v>
      </c>
      <c r="B18" s="508" t="s">
        <v>355</v>
      </c>
      <c r="C18" s="509">
        <v>1279000</v>
      </c>
      <c r="D18" s="510"/>
      <c r="E18" s="510"/>
      <c r="F18" s="510">
        <v>1279000</v>
      </c>
      <c r="G18" s="510"/>
      <c r="H18" s="510">
        <v>0</v>
      </c>
      <c r="I18" s="510">
        <v>1279000</v>
      </c>
      <c r="J18" s="511"/>
      <c r="K18" s="507" t="s">
        <v>201</v>
      </c>
    </row>
    <row r="19" spans="1:11" s="87" customFormat="1" ht="40.5">
      <c r="A19" s="507">
        <v>11</v>
      </c>
      <c r="B19" s="508" t="s">
        <v>437</v>
      </c>
      <c r="C19" s="509">
        <v>2543000</v>
      </c>
      <c r="D19" s="510"/>
      <c r="E19" s="510"/>
      <c r="F19" s="510">
        <v>2543000</v>
      </c>
      <c r="G19" s="510"/>
      <c r="H19" s="510">
        <v>0</v>
      </c>
      <c r="I19" s="510">
        <v>2543000</v>
      </c>
      <c r="J19" s="511"/>
      <c r="K19" s="507" t="s">
        <v>201</v>
      </c>
    </row>
    <row r="20" spans="1:11" s="87" customFormat="1" ht="40.5">
      <c r="A20" s="507">
        <v>12</v>
      </c>
      <c r="B20" s="508" t="s">
        <v>334</v>
      </c>
      <c r="C20" s="509">
        <v>8341830</v>
      </c>
      <c r="D20" s="510"/>
      <c r="E20" s="510"/>
      <c r="F20" s="510">
        <v>8341830</v>
      </c>
      <c r="G20" s="510"/>
      <c r="H20" s="510">
        <v>0</v>
      </c>
      <c r="I20" s="510">
        <v>8341830</v>
      </c>
      <c r="J20" s="511"/>
      <c r="K20" s="507" t="s">
        <v>201</v>
      </c>
    </row>
    <row r="21" spans="1:11" s="87" customFormat="1" ht="40.5">
      <c r="A21" s="507">
        <v>13</v>
      </c>
      <c r="B21" s="508" t="s">
        <v>370</v>
      </c>
      <c r="C21" s="509">
        <v>2000</v>
      </c>
      <c r="D21" s="510"/>
      <c r="E21" s="510">
        <v>372000</v>
      </c>
      <c r="F21" s="510">
        <v>374000</v>
      </c>
      <c r="G21" s="510"/>
      <c r="H21" s="510">
        <v>0</v>
      </c>
      <c r="I21" s="510">
        <v>374000</v>
      </c>
      <c r="J21" s="511" t="s">
        <v>426</v>
      </c>
      <c r="K21" s="507" t="s">
        <v>201</v>
      </c>
    </row>
    <row r="22" spans="1:11" s="87" customFormat="1" ht="27" customHeight="1">
      <c r="A22" s="507">
        <v>14</v>
      </c>
      <c r="B22" s="513" t="s">
        <v>357</v>
      </c>
      <c r="C22" s="509">
        <v>13960</v>
      </c>
      <c r="D22" s="510"/>
      <c r="E22" s="510">
        <v>500000</v>
      </c>
      <c r="F22" s="510">
        <v>513960</v>
      </c>
      <c r="G22" s="510"/>
      <c r="H22" s="510">
        <v>0</v>
      </c>
      <c r="I22" s="510">
        <v>513960</v>
      </c>
      <c r="J22" s="511" t="s">
        <v>589</v>
      </c>
      <c r="K22" s="507" t="s">
        <v>201</v>
      </c>
    </row>
    <row r="23" spans="1:11" s="87" customFormat="1" ht="40.5" customHeight="1">
      <c r="A23" s="507">
        <v>15</v>
      </c>
      <c r="B23" s="508" t="s">
        <v>349</v>
      </c>
      <c r="C23" s="509">
        <v>2288144</v>
      </c>
      <c r="D23" s="510"/>
      <c r="E23" s="510"/>
      <c r="F23" s="510">
        <v>2288144</v>
      </c>
      <c r="G23" s="510"/>
      <c r="H23" s="510">
        <v>0</v>
      </c>
      <c r="I23" s="510">
        <v>2288144</v>
      </c>
      <c r="J23" s="511"/>
      <c r="K23" s="507" t="s">
        <v>201</v>
      </c>
    </row>
    <row r="24" spans="1:11" s="87" customFormat="1" ht="40.5" customHeight="1">
      <c r="A24" s="507">
        <v>16</v>
      </c>
      <c r="B24" s="508" t="s">
        <v>439</v>
      </c>
      <c r="C24" s="514"/>
      <c r="D24" s="510">
        <v>300000</v>
      </c>
      <c r="E24" s="510"/>
      <c r="F24" s="510">
        <v>300000</v>
      </c>
      <c r="G24" s="510"/>
      <c r="H24" s="510">
        <v>0</v>
      </c>
      <c r="I24" s="510">
        <v>300000</v>
      </c>
      <c r="J24" s="511" t="s">
        <v>372</v>
      </c>
      <c r="K24" s="507" t="s">
        <v>204</v>
      </c>
    </row>
    <row r="25" spans="1:11" s="87" customFormat="1" ht="60.75" customHeight="1">
      <c r="A25" s="507">
        <v>17</v>
      </c>
      <c r="B25" s="508" t="s">
        <v>337</v>
      </c>
      <c r="C25" s="509"/>
      <c r="D25" s="510">
        <v>6400000</v>
      </c>
      <c r="E25" s="510"/>
      <c r="F25" s="510">
        <v>6400000</v>
      </c>
      <c r="G25" s="510">
        <v>640000</v>
      </c>
      <c r="H25" s="510">
        <v>10</v>
      </c>
      <c r="I25" s="510">
        <v>5760000</v>
      </c>
      <c r="J25" s="511" t="s">
        <v>338</v>
      </c>
      <c r="K25" s="507" t="s">
        <v>133</v>
      </c>
    </row>
    <row r="26" spans="1:11" s="87" customFormat="1" ht="60.75">
      <c r="A26" s="507">
        <v>18</v>
      </c>
      <c r="B26" s="508" t="s">
        <v>330</v>
      </c>
      <c r="C26" s="509"/>
      <c r="D26" s="510">
        <v>11750000</v>
      </c>
      <c r="E26" s="510"/>
      <c r="F26" s="510">
        <v>11750000</v>
      </c>
      <c r="G26" s="510">
        <v>4700000</v>
      </c>
      <c r="H26" s="510">
        <v>40</v>
      </c>
      <c r="I26" s="510">
        <v>7050000</v>
      </c>
      <c r="J26" s="511" t="s">
        <v>331</v>
      </c>
      <c r="K26" s="507" t="s">
        <v>156</v>
      </c>
    </row>
    <row r="27" spans="1:11" s="87" customFormat="1" ht="27" customHeight="1">
      <c r="A27" s="507">
        <v>19</v>
      </c>
      <c r="B27" s="508" t="s">
        <v>347</v>
      </c>
      <c r="C27" s="514"/>
      <c r="D27" s="510">
        <v>2594750</v>
      </c>
      <c r="E27" s="510"/>
      <c r="F27" s="510">
        <v>2594750</v>
      </c>
      <c r="G27" s="510">
        <v>1297375</v>
      </c>
      <c r="H27" s="510">
        <v>50</v>
      </c>
      <c r="I27" s="510">
        <v>1297375</v>
      </c>
      <c r="J27" s="511" t="s">
        <v>348</v>
      </c>
      <c r="K27" s="507" t="s">
        <v>156</v>
      </c>
    </row>
    <row r="28" spans="1:11" s="87" customFormat="1" ht="40.5">
      <c r="A28" s="507">
        <v>20</v>
      </c>
      <c r="B28" s="508" t="s">
        <v>339</v>
      </c>
      <c r="C28" s="514"/>
      <c r="D28" s="510">
        <v>13930000</v>
      </c>
      <c r="E28" s="510"/>
      <c r="F28" s="510">
        <v>13930000</v>
      </c>
      <c r="G28" s="510">
        <v>7960000</v>
      </c>
      <c r="H28" s="510">
        <v>57.142857142857139</v>
      </c>
      <c r="I28" s="510">
        <v>5970000</v>
      </c>
      <c r="J28" s="511" t="s">
        <v>336</v>
      </c>
      <c r="K28" s="507" t="s">
        <v>156</v>
      </c>
    </row>
    <row r="29" spans="1:11" s="87" customFormat="1" ht="40.5">
      <c r="A29" s="507">
        <v>21</v>
      </c>
      <c r="B29" s="508" t="s">
        <v>364</v>
      </c>
      <c r="C29" s="509"/>
      <c r="D29" s="510">
        <v>1140000</v>
      </c>
      <c r="E29" s="510"/>
      <c r="F29" s="510">
        <v>1140000</v>
      </c>
      <c r="G29" s="510">
        <v>712500</v>
      </c>
      <c r="H29" s="510">
        <v>62.5</v>
      </c>
      <c r="I29" s="510">
        <v>427500</v>
      </c>
      <c r="J29" s="507" t="s">
        <v>365</v>
      </c>
      <c r="K29" s="507" t="s">
        <v>133</v>
      </c>
    </row>
    <row r="30" spans="1:11" s="87" customFormat="1" ht="27" customHeight="1">
      <c r="A30" s="507">
        <v>22</v>
      </c>
      <c r="B30" s="508" t="s">
        <v>375</v>
      </c>
      <c r="C30" s="509"/>
      <c r="D30" s="510">
        <v>824000</v>
      </c>
      <c r="E30" s="510"/>
      <c r="F30" s="510">
        <v>824000</v>
      </c>
      <c r="G30" s="510">
        <v>618000</v>
      </c>
      <c r="H30" s="510">
        <v>75</v>
      </c>
      <c r="I30" s="510">
        <v>206000</v>
      </c>
      <c r="J30" s="511" t="s">
        <v>374</v>
      </c>
      <c r="K30" s="507" t="s">
        <v>237</v>
      </c>
    </row>
    <row r="31" spans="1:11" s="87" customFormat="1" ht="27" customHeight="1">
      <c r="A31" s="507">
        <v>23</v>
      </c>
      <c r="B31" s="508" t="s">
        <v>373</v>
      </c>
      <c r="C31" s="509"/>
      <c r="D31" s="510">
        <v>1116000</v>
      </c>
      <c r="E31" s="510"/>
      <c r="F31" s="510">
        <v>1116000</v>
      </c>
      <c r="G31" s="510">
        <v>837000</v>
      </c>
      <c r="H31" s="510">
        <v>75</v>
      </c>
      <c r="I31" s="510">
        <v>279000</v>
      </c>
      <c r="J31" s="511" t="s">
        <v>374</v>
      </c>
      <c r="K31" s="507" t="s">
        <v>237</v>
      </c>
    </row>
    <row r="32" spans="1:11" s="87" customFormat="1" ht="27" customHeight="1">
      <c r="A32" s="507">
        <v>24</v>
      </c>
      <c r="B32" s="508" t="s">
        <v>379</v>
      </c>
      <c r="C32" s="509">
        <v>33461.040000000001</v>
      </c>
      <c r="D32" s="510"/>
      <c r="E32" s="510"/>
      <c r="F32" s="510">
        <v>33461.040000000001</v>
      </c>
      <c r="G32" s="510"/>
      <c r="H32" s="510">
        <v>0</v>
      </c>
      <c r="I32" s="510">
        <v>33461.040000000001</v>
      </c>
      <c r="J32" s="511" t="s">
        <v>436</v>
      </c>
      <c r="K32" s="507" t="s">
        <v>237</v>
      </c>
    </row>
    <row r="33" spans="1:11" s="87" customFormat="1" ht="40.5">
      <c r="A33" s="507">
        <v>25</v>
      </c>
      <c r="B33" s="508" t="s">
        <v>378</v>
      </c>
      <c r="C33" s="509"/>
      <c r="D33" s="510">
        <v>75000</v>
      </c>
      <c r="E33" s="510"/>
      <c r="F33" s="510">
        <v>75000</v>
      </c>
      <c r="G33" s="510">
        <v>75000</v>
      </c>
      <c r="H33" s="510">
        <v>100</v>
      </c>
      <c r="I33" s="510">
        <v>0</v>
      </c>
      <c r="J33" s="511" t="s">
        <v>352</v>
      </c>
      <c r="K33" s="507" t="s">
        <v>237</v>
      </c>
    </row>
    <row r="34" spans="1:11" s="87" customFormat="1" ht="27" customHeight="1">
      <c r="A34" s="507">
        <v>26</v>
      </c>
      <c r="B34" s="508" t="s">
        <v>362</v>
      </c>
      <c r="C34" s="509"/>
      <c r="D34" s="510">
        <v>440015</v>
      </c>
      <c r="E34" s="510"/>
      <c r="F34" s="510">
        <v>440015</v>
      </c>
      <c r="G34" s="510">
        <v>440015</v>
      </c>
      <c r="H34" s="510">
        <v>100</v>
      </c>
      <c r="I34" s="510">
        <v>0</v>
      </c>
      <c r="J34" s="511" t="s">
        <v>363</v>
      </c>
      <c r="K34" s="507" t="s">
        <v>237</v>
      </c>
    </row>
    <row r="35" spans="1:11" s="87" customFormat="1" ht="27" customHeight="1">
      <c r="A35" s="507">
        <v>27</v>
      </c>
      <c r="B35" s="508" t="s">
        <v>386</v>
      </c>
      <c r="C35" s="509"/>
      <c r="D35" s="510">
        <v>79062.3</v>
      </c>
      <c r="E35" s="510"/>
      <c r="F35" s="510">
        <v>79062.3</v>
      </c>
      <c r="G35" s="510">
        <v>79062.3</v>
      </c>
      <c r="H35" s="510">
        <v>100</v>
      </c>
      <c r="I35" s="510">
        <v>0</v>
      </c>
      <c r="J35" s="511" t="s">
        <v>363</v>
      </c>
      <c r="K35" s="507" t="s">
        <v>237</v>
      </c>
    </row>
    <row r="36" spans="1:11" s="87" customFormat="1" ht="27" customHeight="1">
      <c r="A36" s="507">
        <v>28</v>
      </c>
      <c r="B36" s="512" t="s">
        <v>387</v>
      </c>
      <c r="C36" s="509"/>
      <c r="D36" s="510">
        <v>66500.5</v>
      </c>
      <c r="E36" s="510"/>
      <c r="F36" s="510">
        <v>66500.5</v>
      </c>
      <c r="G36" s="510">
        <v>66500.5</v>
      </c>
      <c r="H36" s="510">
        <v>100</v>
      </c>
      <c r="I36" s="510">
        <v>0</v>
      </c>
      <c r="J36" s="511" t="s">
        <v>363</v>
      </c>
      <c r="K36" s="507" t="s">
        <v>237</v>
      </c>
    </row>
    <row r="37" spans="1:11" s="87" customFormat="1" ht="40.5">
      <c r="A37" s="507">
        <v>29</v>
      </c>
      <c r="B37" s="508" t="s">
        <v>388</v>
      </c>
      <c r="C37" s="509"/>
      <c r="D37" s="510">
        <v>26213.31</v>
      </c>
      <c r="E37" s="510"/>
      <c r="F37" s="510">
        <v>26213.31</v>
      </c>
      <c r="G37" s="510">
        <v>26213.31</v>
      </c>
      <c r="H37" s="510">
        <v>100</v>
      </c>
      <c r="I37" s="510">
        <v>0</v>
      </c>
      <c r="J37" s="511" t="s">
        <v>389</v>
      </c>
      <c r="K37" s="507" t="s">
        <v>237</v>
      </c>
    </row>
    <row r="38" spans="1:11" s="87" customFormat="1" ht="27" customHeight="1">
      <c r="A38" s="507">
        <v>30</v>
      </c>
      <c r="B38" s="508" t="s">
        <v>175</v>
      </c>
      <c r="C38" s="509"/>
      <c r="D38" s="510">
        <v>1680756</v>
      </c>
      <c r="E38" s="510"/>
      <c r="F38" s="510">
        <v>1680756</v>
      </c>
      <c r="G38" s="510">
        <v>1680756</v>
      </c>
      <c r="H38" s="510">
        <v>100</v>
      </c>
      <c r="I38" s="510">
        <v>0</v>
      </c>
      <c r="J38" s="511" t="s">
        <v>354</v>
      </c>
      <c r="K38" s="507" t="s">
        <v>237</v>
      </c>
    </row>
    <row r="39" spans="1:11" s="87" customFormat="1" ht="27" customHeight="1">
      <c r="A39" s="507">
        <v>31</v>
      </c>
      <c r="B39" s="508" t="s">
        <v>390</v>
      </c>
      <c r="C39" s="509"/>
      <c r="D39" s="510">
        <v>11021</v>
      </c>
      <c r="E39" s="510"/>
      <c r="F39" s="510">
        <v>11021</v>
      </c>
      <c r="G39" s="510">
        <v>11021</v>
      </c>
      <c r="H39" s="510">
        <v>100</v>
      </c>
      <c r="I39" s="510">
        <v>0</v>
      </c>
      <c r="J39" s="511" t="s">
        <v>391</v>
      </c>
      <c r="K39" s="507" t="s">
        <v>237</v>
      </c>
    </row>
    <row r="40" spans="1:11" s="87" customFormat="1" ht="27" customHeight="1">
      <c r="A40" s="507">
        <v>32</v>
      </c>
      <c r="B40" s="508" t="s">
        <v>390</v>
      </c>
      <c r="C40" s="509"/>
      <c r="D40" s="510">
        <v>116437.4</v>
      </c>
      <c r="E40" s="510"/>
      <c r="F40" s="510">
        <v>116437.4</v>
      </c>
      <c r="G40" s="510">
        <v>116437.4</v>
      </c>
      <c r="H40" s="510">
        <v>100</v>
      </c>
      <c r="I40" s="510">
        <v>0</v>
      </c>
      <c r="J40" s="511" t="s">
        <v>216</v>
      </c>
      <c r="K40" s="507" t="s">
        <v>237</v>
      </c>
    </row>
    <row r="41" spans="1:11" s="87" customFormat="1" ht="60.75">
      <c r="A41" s="507">
        <v>33</v>
      </c>
      <c r="B41" s="508" t="s">
        <v>371</v>
      </c>
      <c r="C41" s="509"/>
      <c r="D41" s="510">
        <v>357406</v>
      </c>
      <c r="E41" s="510"/>
      <c r="F41" s="510">
        <v>357406</v>
      </c>
      <c r="G41" s="510">
        <v>357406</v>
      </c>
      <c r="H41" s="510">
        <v>100</v>
      </c>
      <c r="I41" s="510">
        <v>0</v>
      </c>
      <c r="J41" s="511" t="s">
        <v>346</v>
      </c>
      <c r="K41" s="507" t="s">
        <v>130</v>
      </c>
    </row>
    <row r="42" spans="1:11" s="87" customFormat="1" ht="40.5">
      <c r="A42" s="507">
        <v>34</v>
      </c>
      <c r="B42" s="508" t="s">
        <v>392</v>
      </c>
      <c r="C42" s="509"/>
      <c r="D42" s="510">
        <v>60000</v>
      </c>
      <c r="E42" s="510"/>
      <c r="F42" s="510">
        <v>60000</v>
      </c>
      <c r="G42" s="510">
        <v>60000</v>
      </c>
      <c r="H42" s="510">
        <v>100</v>
      </c>
      <c r="I42" s="510">
        <v>0</v>
      </c>
      <c r="J42" s="511" t="s">
        <v>393</v>
      </c>
      <c r="K42" s="507" t="s">
        <v>203</v>
      </c>
    </row>
    <row r="43" spans="1:11" s="87" customFormat="1" ht="27" customHeight="1">
      <c r="A43" s="507">
        <v>35</v>
      </c>
      <c r="B43" s="508" t="s">
        <v>379</v>
      </c>
      <c r="C43" s="509"/>
      <c r="D43" s="510">
        <v>21960</v>
      </c>
      <c r="E43" s="510"/>
      <c r="F43" s="510">
        <v>21960</v>
      </c>
      <c r="G43" s="510">
        <v>21960</v>
      </c>
      <c r="H43" s="510">
        <v>100</v>
      </c>
      <c r="I43" s="510">
        <v>0</v>
      </c>
      <c r="J43" s="511" t="s">
        <v>394</v>
      </c>
      <c r="K43" s="507" t="s">
        <v>203</v>
      </c>
    </row>
    <row r="44" spans="1:11" s="87" customFormat="1" ht="60.75">
      <c r="A44" s="507">
        <v>36</v>
      </c>
      <c r="B44" s="508" t="s">
        <v>395</v>
      </c>
      <c r="C44" s="509"/>
      <c r="D44" s="510">
        <v>147660</v>
      </c>
      <c r="E44" s="510"/>
      <c r="F44" s="510">
        <v>147660</v>
      </c>
      <c r="G44" s="510">
        <v>147660</v>
      </c>
      <c r="H44" s="510">
        <v>100</v>
      </c>
      <c r="I44" s="510">
        <v>0</v>
      </c>
      <c r="J44" s="507" t="s">
        <v>393</v>
      </c>
      <c r="K44" s="507" t="s">
        <v>133</v>
      </c>
    </row>
    <row r="45" spans="1:11" s="87" customFormat="1" ht="40.5">
      <c r="A45" s="507">
        <v>37</v>
      </c>
      <c r="B45" s="508" t="s">
        <v>368</v>
      </c>
      <c r="C45" s="509"/>
      <c r="D45" s="510">
        <v>380000</v>
      </c>
      <c r="E45" s="510"/>
      <c r="F45" s="510">
        <v>380000</v>
      </c>
      <c r="G45" s="510">
        <v>380000</v>
      </c>
      <c r="H45" s="510">
        <v>100</v>
      </c>
      <c r="I45" s="510">
        <v>0</v>
      </c>
      <c r="J45" s="507" t="s">
        <v>369</v>
      </c>
      <c r="K45" s="507" t="s">
        <v>133</v>
      </c>
    </row>
    <row r="46" spans="1:11" s="87" customFormat="1" ht="40.5">
      <c r="A46" s="507">
        <v>38</v>
      </c>
      <c r="B46" s="508" t="s">
        <v>396</v>
      </c>
      <c r="C46" s="509"/>
      <c r="D46" s="510">
        <v>100000</v>
      </c>
      <c r="E46" s="510"/>
      <c r="F46" s="510">
        <v>100000</v>
      </c>
      <c r="G46" s="510">
        <v>100000</v>
      </c>
      <c r="H46" s="510">
        <v>100</v>
      </c>
      <c r="I46" s="510">
        <v>0</v>
      </c>
      <c r="J46" s="511" t="s">
        <v>397</v>
      </c>
      <c r="K46" s="507" t="s">
        <v>130</v>
      </c>
    </row>
    <row r="47" spans="1:11" s="87" customFormat="1" ht="27" customHeight="1">
      <c r="A47" s="507">
        <v>39</v>
      </c>
      <c r="B47" s="508" t="s">
        <v>376</v>
      </c>
      <c r="C47" s="509"/>
      <c r="D47" s="510">
        <v>205000</v>
      </c>
      <c r="E47" s="510"/>
      <c r="F47" s="510">
        <v>205000</v>
      </c>
      <c r="G47" s="510">
        <v>205000</v>
      </c>
      <c r="H47" s="510">
        <v>100</v>
      </c>
      <c r="I47" s="510">
        <v>0</v>
      </c>
      <c r="J47" s="511" t="s">
        <v>377</v>
      </c>
      <c r="K47" s="507" t="s">
        <v>130</v>
      </c>
    </row>
    <row r="48" spans="1:11" s="87" customFormat="1" ht="40.5">
      <c r="A48" s="507">
        <v>40</v>
      </c>
      <c r="B48" s="508" t="s">
        <v>398</v>
      </c>
      <c r="C48" s="509"/>
      <c r="D48" s="510">
        <v>303700</v>
      </c>
      <c r="E48" s="510"/>
      <c r="F48" s="510">
        <v>303700</v>
      </c>
      <c r="G48" s="510">
        <v>303700</v>
      </c>
      <c r="H48" s="510">
        <v>100</v>
      </c>
      <c r="I48" s="510">
        <v>0</v>
      </c>
      <c r="J48" s="511" t="s">
        <v>365</v>
      </c>
      <c r="K48" s="507" t="s">
        <v>130</v>
      </c>
    </row>
    <row r="49" spans="1:11" s="87" customFormat="1" ht="27" customHeight="1">
      <c r="A49" s="507">
        <v>41</v>
      </c>
      <c r="B49" s="508" t="s">
        <v>382</v>
      </c>
      <c r="C49" s="509"/>
      <c r="D49" s="510">
        <v>13334.34</v>
      </c>
      <c r="E49" s="510"/>
      <c r="F49" s="510">
        <v>13334.34</v>
      </c>
      <c r="G49" s="510">
        <v>13334.34</v>
      </c>
      <c r="H49" s="510">
        <v>100</v>
      </c>
      <c r="I49" s="510">
        <v>0</v>
      </c>
      <c r="J49" s="511" t="s">
        <v>383</v>
      </c>
      <c r="K49" s="507" t="s">
        <v>130</v>
      </c>
    </row>
    <row r="50" spans="1:11" s="87" customFormat="1" ht="60.75">
      <c r="A50" s="507">
        <v>42</v>
      </c>
      <c r="B50" s="508" t="s">
        <v>380</v>
      </c>
      <c r="C50" s="509"/>
      <c r="D50" s="510">
        <v>29500</v>
      </c>
      <c r="E50" s="510"/>
      <c r="F50" s="510">
        <v>29500</v>
      </c>
      <c r="G50" s="510">
        <v>29500</v>
      </c>
      <c r="H50" s="510">
        <v>100</v>
      </c>
      <c r="I50" s="510">
        <v>0</v>
      </c>
      <c r="J50" s="511" t="s">
        <v>381</v>
      </c>
      <c r="K50" s="507" t="s">
        <v>130</v>
      </c>
    </row>
    <row r="51" spans="1:11" s="87" customFormat="1" ht="40.5">
      <c r="A51" s="507">
        <v>43</v>
      </c>
      <c r="B51" s="508" t="s">
        <v>327</v>
      </c>
      <c r="C51" s="509"/>
      <c r="D51" s="510">
        <v>27979000</v>
      </c>
      <c r="E51" s="510"/>
      <c r="F51" s="510">
        <v>27979000</v>
      </c>
      <c r="G51" s="510">
        <v>27979000</v>
      </c>
      <c r="H51" s="510">
        <v>100</v>
      </c>
      <c r="I51" s="510">
        <v>0</v>
      </c>
      <c r="J51" s="511" t="s">
        <v>328</v>
      </c>
      <c r="K51" s="507" t="s">
        <v>156</v>
      </c>
    </row>
    <row r="52" spans="1:11" s="87" customFormat="1" ht="40.5">
      <c r="A52" s="507">
        <v>44</v>
      </c>
      <c r="B52" s="508" t="s">
        <v>351</v>
      </c>
      <c r="C52" s="509"/>
      <c r="D52" s="510">
        <v>4930000</v>
      </c>
      <c r="E52" s="510"/>
      <c r="F52" s="510">
        <v>4930000</v>
      </c>
      <c r="G52" s="510">
        <v>4930000</v>
      </c>
      <c r="H52" s="510">
        <v>100</v>
      </c>
      <c r="I52" s="510">
        <v>0</v>
      </c>
      <c r="J52" s="511" t="s">
        <v>352</v>
      </c>
      <c r="K52" s="507" t="s">
        <v>156</v>
      </c>
    </row>
    <row r="53" spans="1:11" s="87" customFormat="1" ht="40.5" customHeight="1">
      <c r="A53" s="507">
        <v>45</v>
      </c>
      <c r="B53" s="512" t="s">
        <v>384</v>
      </c>
      <c r="C53" s="509"/>
      <c r="D53" s="510">
        <v>6825000</v>
      </c>
      <c r="E53" s="510"/>
      <c r="F53" s="510">
        <v>6825000</v>
      </c>
      <c r="G53" s="510">
        <v>6825000</v>
      </c>
      <c r="H53" s="510">
        <v>100</v>
      </c>
      <c r="I53" s="510">
        <v>0</v>
      </c>
      <c r="J53" s="511" t="s">
        <v>385</v>
      </c>
      <c r="K53" s="507" t="s">
        <v>156</v>
      </c>
    </row>
    <row r="54" spans="1:11" s="87" customFormat="1" ht="27" customHeight="1">
      <c r="A54" s="507">
        <v>46</v>
      </c>
      <c r="B54" s="508" t="s">
        <v>341</v>
      </c>
      <c r="C54" s="509"/>
      <c r="D54" s="510">
        <v>4620000</v>
      </c>
      <c r="E54" s="510"/>
      <c r="F54" s="510">
        <v>4620000</v>
      </c>
      <c r="G54" s="510">
        <v>4620000</v>
      </c>
      <c r="H54" s="510">
        <v>100</v>
      </c>
      <c r="I54" s="510">
        <v>0</v>
      </c>
      <c r="J54" s="511" t="s">
        <v>342</v>
      </c>
      <c r="K54" s="507" t="s">
        <v>156</v>
      </c>
    </row>
    <row r="55" spans="1:11" s="87" customFormat="1" ht="27" customHeight="1">
      <c r="A55" s="507">
        <v>47</v>
      </c>
      <c r="B55" s="508" t="s">
        <v>356</v>
      </c>
      <c r="C55" s="509"/>
      <c r="D55" s="510">
        <v>2730000</v>
      </c>
      <c r="E55" s="510"/>
      <c r="F55" s="510">
        <v>2730000</v>
      </c>
      <c r="G55" s="510">
        <v>2730000</v>
      </c>
      <c r="H55" s="510">
        <v>100</v>
      </c>
      <c r="I55" s="510">
        <v>0</v>
      </c>
      <c r="J55" s="511" t="s">
        <v>352</v>
      </c>
      <c r="K55" s="507" t="s">
        <v>156</v>
      </c>
    </row>
    <row r="56" spans="1:11" s="87" customFormat="1" ht="40.5">
      <c r="A56" s="507">
        <v>48</v>
      </c>
      <c r="B56" s="508" t="s">
        <v>345</v>
      </c>
      <c r="C56" s="509"/>
      <c r="D56" s="510">
        <v>3596000</v>
      </c>
      <c r="E56" s="510"/>
      <c r="F56" s="510">
        <v>3596000</v>
      </c>
      <c r="G56" s="510">
        <v>3596000</v>
      </c>
      <c r="H56" s="510">
        <v>100</v>
      </c>
      <c r="I56" s="510">
        <v>0</v>
      </c>
      <c r="J56" s="511" t="s">
        <v>346</v>
      </c>
      <c r="K56" s="507" t="s">
        <v>156</v>
      </c>
    </row>
    <row r="57" spans="1:11" s="87" customFormat="1" ht="40.5" customHeight="1">
      <c r="A57" s="507">
        <v>49</v>
      </c>
      <c r="B57" s="508" t="s">
        <v>353</v>
      </c>
      <c r="C57" s="514"/>
      <c r="D57" s="510">
        <v>1787100</v>
      </c>
      <c r="E57" s="510"/>
      <c r="F57" s="510">
        <v>1787100</v>
      </c>
      <c r="G57" s="510">
        <v>1787100</v>
      </c>
      <c r="H57" s="510">
        <v>100</v>
      </c>
      <c r="I57" s="510">
        <v>0</v>
      </c>
      <c r="J57" s="511" t="s">
        <v>344</v>
      </c>
      <c r="K57" s="507" t="s">
        <v>156</v>
      </c>
    </row>
    <row r="58" spans="1:11" s="87" customFormat="1" ht="40.5" customHeight="1">
      <c r="A58" s="507">
        <v>50</v>
      </c>
      <c r="B58" s="508" t="s">
        <v>343</v>
      </c>
      <c r="C58" s="514"/>
      <c r="D58" s="510">
        <v>19464900</v>
      </c>
      <c r="E58" s="510"/>
      <c r="F58" s="510">
        <v>19464900</v>
      </c>
      <c r="G58" s="510">
        <v>19464900</v>
      </c>
      <c r="H58" s="510">
        <v>100</v>
      </c>
      <c r="I58" s="510">
        <v>0</v>
      </c>
      <c r="J58" s="511" t="s">
        <v>344</v>
      </c>
      <c r="K58" s="507" t="s">
        <v>156</v>
      </c>
    </row>
    <row r="59" spans="1:11" s="87" customFormat="1" ht="27.95" customHeight="1">
      <c r="A59" s="515"/>
      <c r="B59" s="516"/>
      <c r="C59" s="517"/>
      <c r="D59" s="518"/>
      <c r="E59" s="518"/>
      <c r="F59" s="519"/>
      <c r="G59" s="518"/>
      <c r="H59" s="519"/>
      <c r="I59" s="519"/>
      <c r="J59" s="520"/>
      <c r="K59" s="515"/>
    </row>
    <row r="60" spans="1:11" s="79" customFormat="1" ht="35.1" customHeight="1">
      <c r="A60" s="506"/>
      <c r="B60" s="477" t="s">
        <v>440</v>
      </c>
      <c r="C60" s="521">
        <v>1217432.49</v>
      </c>
      <c r="D60" s="521">
        <v>52331792.490000002</v>
      </c>
      <c r="E60" s="521">
        <v>10262226.18</v>
      </c>
      <c r="F60" s="521">
        <v>63811451.160000004</v>
      </c>
      <c r="G60" s="521">
        <v>34371212.699999996</v>
      </c>
      <c r="H60" s="521">
        <v>53.863706396236097</v>
      </c>
      <c r="I60" s="521">
        <v>29440238.460000001</v>
      </c>
      <c r="J60" s="522"/>
      <c r="K60" s="506"/>
    </row>
    <row r="61" spans="1:11" s="87" customFormat="1" ht="40.5">
      <c r="A61" s="507">
        <v>1</v>
      </c>
      <c r="B61" s="525" t="s">
        <v>448</v>
      </c>
      <c r="C61" s="524"/>
      <c r="D61" s="524">
        <v>2890000</v>
      </c>
      <c r="E61" s="524"/>
      <c r="F61" s="510">
        <v>2890000</v>
      </c>
      <c r="G61" s="524"/>
      <c r="H61" s="510">
        <v>0</v>
      </c>
      <c r="I61" s="510">
        <v>2890000</v>
      </c>
      <c r="J61" s="507" t="s">
        <v>400</v>
      </c>
      <c r="K61" s="507" t="s">
        <v>449</v>
      </c>
    </row>
    <row r="62" spans="1:11" s="87" customFormat="1" ht="60.75">
      <c r="A62" s="507">
        <v>2</v>
      </c>
      <c r="B62" s="526" t="s">
        <v>452</v>
      </c>
      <c r="C62" s="527"/>
      <c r="D62" s="527"/>
      <c r="E62" s="527">
        <v>498000</v>
      </c>
      <c r="F62" s="528">
        <v>498000</v>
      </c>
      <c r="G62" s="527"/>
      <c r="H62" s="528">
        <v>0</v>
      </c>
      <c r="I62" s="528">
        <v>498000</v>
      </c>
      <c r="J62" s="529" t="s">
        <v>401</v>
      </c>
      <c r="K62" s="529" t="s">
        <v>451</v>
      </c>
    </row>
    <row r="63" spans="1:11" s="87" customFormat="1" ht="40.5">
      <c r="A63" s="507">
        <v>3</v>
      </c>
      <c r="B63" s="525" t="s">
        <v>479</v>
      </c>
      <c r="C63" s="524"/>
      <c r="D63" s="524"/>
      <c r="E63" s="524">
        <v>440000</v>
      </c>
      <c r="F63" s="510">
        <v>440000</v>
      </c>
      <c r="G63" s="524"/>
      <c r="H63" s="510">
        <v>0</v>
      </c>
      <c r="I63" s="510">
        <v>440000</v>
      </c>
      <c r="J63" s="507" t="s">
        <v>176</v>
      </c>
      <c r="K63" s="507" t="s">
        <v>480</v>
      </c>
    </row>
    <row r="64" spans="1:11" s="89" customFormat="1" ht="27" customHeight="1">
      <c r="A64" s="507">
        <v>4</v>
      </c>
      <c r="B64" s="525" t="s">
        <v>485</v>
      </c>
      <c r="C64" s="524">
        <v>497000</v>
      </c>
      <c r="D64" s="524"/>
      <c r="E64" s="524"/>
      <c r="F64" s="510">
        <v>497000</v>
      </c>
      <c r="G64" s="524"/>
      <c r="H64" s="510">
        <v>0</v>
      </c>
      <c r="I64" s="510">
        <v>497000</v>
      </c>
      <c r="J64" s="507"/>
      <c r="K64" s="507" t="s">
        <v>215</v>
      </c>
    </row>
    <row r="65" spans="1:11" s="89" customFormat="1" ht="40.5">
      <c r="A65" s="507">
        <v>5</v>
      </c>
      <c r="B65" s="525" t="s">
        <v>490</v>
      </c>
      <c r="C65" s="524"/>
      <c r="D65" s="524">
        <v>1935444</v>
      </c>
      <c r="E65" s="524"/>
      <c r="F65" s="510">
        <v>1935444</v>
      </c>
      <c r="G65" s="524"/>
      <c r="H65" s="510">
        <v>0</v>
      </c>
      <c r="I65" s="510">
        <v>1935444</v>
      </c>
      <c r="J65" s="507" t="s">
        <v>409</v>
      </c>
      <c r="K65" s="507" t="s">
        <v>210</v>
      </c>
    </row>
    <row r="66" spans="1:11" s="87" customFormat="1" ht="40.5">
      <c r="A66" s="507">
        <v>6</v>
      </c>
      <c r="B66" s="525" t="s">
        <v>491</v>
      </c>
      <c r="C66" s="524">
        <v>600000</v>
      </c>
      <c r="D66" s="524">
        <v>19400000</v>
      </c>
      <c r="E66" s="524"/>
      <c r="F66" s="510">
        <v>20000000</v>
      </c>
      <c r="G66" s="524"/>
      <c r="H66" s="510">
        <v>0</v>
      </c>
      <c r="I66" s="510">
        <v>20000000</v>
      </c>
      <c r="J66" s="507" t="s">
        <v>590</v>
      </c>
      <c r="K66" s="507" t="s">
        <v>289</v>
      </c>
    </row>
    <row r="67" spans="1:11" s="87" customFormat="1" ht="27" customHeight="1">
      <c r="A67" s="507">
        <v>7</v>
      </c>
      <c r="B67" s="525" t="s">
        <v>508</v>
      </c>
      <c r="C67" s="524"/>
      <c r="D67" s="524"/>
      <c r="E67" s="524">
        <v>115077</v>
      </c>
      <c r="F67" s="510">
        <v>115077</v>
      </c>
      <c r="G67" s="524"/>
      <c r="H67" s="510">
        <v>0</v>
      </c>
      <c r="I67" s="510">
        <v>115077</v>
      </c>
      <c r="J67" s="507" t="s">
        <v>216</v>
      </c>
      <c r="K67" s="507" t="s">
        <v>254</v>
      </c>
    </row>
    <row r="68" spans="1:11" s="87" customFormat="1" ht="40.5">
      <c r="A68" s="507">
        <v>8</v>
      </c>
      <c r="B68" s="525" t="s">
        <v>521</v>
      </c>
      <c r="C68" s="524"/>
      <c r="D68" s="524"/>
      <c r="E68" s="524">
        <v>500000</v>
      </c>
      <c r="F68" s="524">
        <v>500000</v>
      </c>
      <c r="G68" s="524"/>
      <c r="H68" s="524">
        <v>0</v>
      </c>
      <c r="I68" s="510">
        <v>500000</v>
      </c>
      <c r="J68" s="507" t="s">
        <v>403</v>
      </c>
      <c r="K68" s="507" t="s">
        <v>520</v>
      </c>
    </row>
    <row r="69" spans="1:11" s="87" customFormat="1" ht="40.5">
      <c r="A69" s="507">
        <v>9</v>
      </c>
      <c r="B69" s="525" t="s">
        <v>522</v>
      </c>
      <c r="C69" s="524"/>
      <c r="D69" s="524"/>
      <c r="E69" s="524">
        <v>342400</v>
      </c>
      <c r="F69" s="524">
        <v>342400</v>
      </c>
      <c r="G69" s="524"/>
      <c r="H69" s="524">
        <v>0</v>
      </c>
      <c r="I69" s="510">
        <v>342400</v>
      </c>
      <c r="J69" s="507" t="s">
        <v>216</v>
      </c>
      <c r="K69" s="507" t="s">
        <v>523</v>
      </c>
    </row>
    <row r="70" spans="1:11" s="87" customFormat="1" ht="27" customHeight="1">
      <c r="A70" s="507">
        <v>10</v>
      </c>
      <c r="B70" s="525" t="s">
        <v>390</v>
      </c>
      <c r="C70" s="524"/>
      <c r="D70" s="524">
        <v>28710</v>
      </c>
      <c r="E70" s="524"/>
      <c r="F70" s="524">
        <v>28710</v>
      </c>
      <c r="G70" s="524"/>
      <c r="H70" s="524">
        <v>0</v>
      </c>
      <c r="I70" s="510">
        <v>28710</v>
      </c>
      <c r="J70" s="507" t="s">
        <v>216</v>
      </c>
      <c r="K70" s="507" t="s">
        <v>525</v>
      </c>
    </row>
    <row r="71" spans="1:11" s="87" customFormat="1" ht="27" customHeight="1">
      <c r="A71" s="507">
        <v>11</v>
      </c>
      <c r="B71" s="525" t="s">
        <v>536</v>
      </c>
      <c r="C71" s="524"/>
      <c r="D71" s="524"/>
      <c r="E71" s="524">
        <v>299000</v>
      </c>
      <c r="F71" s="524">
        <v>299000</v>
      </c>
      <c r="G71" s="524"/>
      <c r="H71" s="524">
        <v>0</v>
      </c>
      <c r="I71" s="510">
        <v>299000</v>
      </c>
      <c r="J71" s="507" t="s">
        <v>413</v>
      </c>
      <c r="K71" s="507" t="s">
        <v>535</v>
      </c>
    </row>
    <row r="72" spans="1:11" s="87" customFormat="1" ht="27" customHeight="1">
      <c r="A72" s="507">
        <v>12</v>
      </c>
      <c r="B72" s="525" t="s">
        <v>537</v>
      </c>
      <c r="C72" s="524"/>
      <c r="D72" s="524"/>
      <c r="E72" s="524">
        <v>493000</v>
      </c>
      <c r="F72" s="524">
        <v>493000</v>
      </c>
      <c r="G72" s="524"/>
      <c r="H72" s="524">
        <v>0</v>
      </c>
      <c r="I72" s="510">
        <v>493000</v>
      </c>
      <c r="J72" s="507" t="s">
        <v>216</v>
      </c>
      <c r="K72" s="507" t="s">
        <v>535</v>
      </c>
    </row>
    <row r="73" spans="1:11" s="87" customFormat="1" ht="27" customHeight="1">
      <c r="A73" s="507">
        <v>13</v>
      </c>
      <c r="B73" s="523" t="s">
        <v>540</v>
      </c>
      <c r="C73" s="524">
        <v>3875.03</v>
      </c>
      <c r="D73" s="524"/>
      <c r="E73" s="524">
        <v>494124.97</v>
      </c>
      <c r="F73" s="524">
        <v>498000</v>
      </c>
      <c r="G73" s="524"/>
      <c r="H73" s="524">
        <v>0</v>
      </c>
      <c r="I73" s="510">
        <v>498000</v>
      </c>
      <c r="J73" s="507" t="s">
        <v>409</v>
      </c>
      <c r="K73" s="507" t="s">
        <v>541</v>
      </c>
    </row>
    <row r="74" spans="1:11" s="87" customFormat="1" ht="40.5">
      <c r="A74" s="507">
        <v>14</v>
      </c>
      <c r="B74" s="525" t="s">
        <v>545</v>
      </c>
      <c r="C74" s="524"/>
      <c r="D74" s="524"/>
      <c r="E74" s="524">
        <v>206000</v>
      </c>
      <c r="F74" s="524">
        <v>206000</v>
      </c>
      <c r="G74" s="524"/>
      <c r="H74" s="524">
        <v>0</v>
      </c>
      <c r="I74" s="510">
        <v>206000</v>
      </c>
      <c r="J74" s="507" t="s">
        <v>216</v>
      </c>
      <c r="K74" s="507" t="s">
        <v>543</v>
      </c>
    </row>
    <row r="75" spans="1:11" s="87" customFormat="1" ht="40.5">
      <c r="A75" s="507">
        <v>15</v>
      </c>
      <c r="B75" s="525" t="s">
        <v>546</v>
      </c>
      <c r="C75" s="524"/>
      <c r="D75" s="524"/>
      <c r="E75" s="524">
        <v>311000</v>
      </c>
      <c r="F75" s="524">
        <v>311000</v>
      </c>
      <c r="G75" s="524"/>
      <c r="H75" s="524">
        <v>0</v>
      </c>
      <c r="I75" s="510">
        <v>311000</v>
      </c>
      <c r="J75" s="507" t="s">
        <v>216</v>
      </c>
      <c r="K75" s="507" t="s">
        <v>543</v>
      </c>
    </row>
    <row r="76" spans="1:11" s="87" customFormat="1" ht="27" customHeight="1">
      <c r="A76" s="507">
        <v>16</v>
      </c>
      <c r="B76" s="525" t="s">
        <v>517</v>
      </c>
      <c r="C76" s="524"/>
      <c r="D76" s="524"/>
      <c r="E76" s="524">
        <v>491000</v>
      </c>
      <c r="F76" s="510">
        <v>491000</v>
      </c>
      <c r="G76" s="524">
        <v>220950</v>
      </c>
      <c r="H76" s="510">
        <v>45</v>
      </c>
      <c r="I76" s="510">
        <v>270050</v>
      </c>
      <c r="J76" s="507" t="s">
        <v>336</v>
      </c>
      <c r="K76" s="507" t="s">
        <v>514</v>
      </c>
    </row>
    <row r="77" spans="1:11" s="87" customFormat="1" ht="27" customHeight="1">
      <c r="A77" s="507">
        <v>17</v>
      </c>
      <c r="B77" s="525" t="s">
        <v>574</v>
      </c>
      <c r="C77" s="524">
        <v>13960</v>
      </c>
      <c r="D77" s="524"/>
      <c r="E77" s="524"/>
      <c r="F77" s="524">
        <v>13960</v>
      </c>
      <c r="G77" s="524"/>
      <c r="H77" s="524">
        <v>0</v>
      </c>
      <c r="I77" s="510">
        <v>13960</v>
      </c>
      <c r="J77" s="507" t="s">
        <v>519</v>
      </c>
      <c r="K77" s="507" t="s">
        <v>520</v>
      </c>
    </row>
    <row r="78" spans="1:11" s="87" customFormat="1" ht="27" customHeight="1">
      <c r="A78" s="507">
        <v>18</v>
      </c>
      <c r="B78" s="525" t="s">
        <v>470</v>
      </c>
      <c r="C78" s="524">
        <v>55335</v>
      </c>
      <c r="D78" s="524"/>
      <c r="E78" s="524">
        <v>486665</v>
      </c>
      <c r="F78" s="510">
        <v>542000</v>
      </c>
      <c r="G78" s="524">
        <v>486665</v>
      </c>
      <c r="H78" s="510">
        <v>89.790590405904055</v>
      </c>
      <c r="I78" s="510">
        <v>55335</v>
      </c>
      <c r="J78" s="507" t="s">
        <v>406</v>
      </c>
      <c r="K78" s="507" t="s">
        <v>469</v>
      </c>
    </row>
    <row r="79" spans="1:11" s="87" customFormat="1" ht="40.5">
      <c r="A79" s="507">
        <v>19</v>
      </c>
      <c r="B79" s="525" t="s">
        <v>446</v>
      </c>
      <c r="C79" s="524">
        <v>12995.79</v>
      </c>
      <c r="D79" s="524"/>
      <c r="E79" s="524">
        <v>267024.21000000002</v>
      </c>
      <c r="F79" s="510">
        <v>280020</v>
      </c>
      <c r="G79" s="524">
        <v>267024.21000000002</v>
      </c>
      <c r="H79" s="510">
        <v>95.358977930147859</v>
      </c>
      <c r="I79" s="510">
        <v>12995.789999999979</v>
      </c>
      <c r="J79" s="507" t="s">
        <v>399</v>
      </c>
      <c r="K79" s="507" t="s">
        <v>447</v>
      </c>
    </row>
    <row r="80" spans="1:11" s="87" customFormat="1" ht="81">
      <c r="A80" s="507">
        <v>20</v>
      </c>
      <c r="B80" s="525" t="s">
        <v>463</v>
      </c>
      <c r="C80" s="524">
        <v>34266.67</v>
      </c>
      <c r="D80" s="524">
        <v>2465733.33</v>
      </c>
      <c r="E80" s="524"/>
      <c r="F80" s="510">
        <v>2500000</v>
      </c>
      <c r="G80" s="524">
        <v>2465733.33</v>
      </c>
      <c r="H80" s="510">
        <v>98.629333200000005</v>
      </c>
      <c r="I80" s="510">
        <v>34266.669999999925</v>
      </c>
      <c r="J80" s="507" t="s">
        <v>404</v>
      </c>
      <c r="K80" s="507" t="s">
        <v>464</v>
      </c>
    </row>
    <row r="81" spans="1:11" s="87" customFormat="1" ht="27" customHeight="1">
      <c r="A81" s="507">
        <v>21</v>
      </c>
      <c r="B81" s="523" t="s">
        <v>441</v>
      </c>
      <c r="C81" s="524"/>
      <c r="D81" s="524">
        <v>3580000</v>
      </c>
      <c r="E81" s="524"/>
      <c r="F81" s="510">
        <v>3580000</v>
      </c>
      <c r="G81" s="524">
        <v>3580000</v>
      </c>
      <c r="H81" s="510">
        <v>100</v>
      </c>
      <c r="I81" s="510">
        <v>0</v>
      </c>
      <c r="J81" s="507" t="s">
        <v>385</v>
      </c>
      <c r="K81" s="507" t="s">
        <v>442</v>
      </c>
    </row>
    <row r="82" spans="1:11" s="87" customFormat="1" ht="27" customHeight="1">
      <c r="A82" s="507">
        <v>22</v>
      </c>
      <c r="B82" s="525" t="s">
        <v>443</v>
      </c>
      <c r="C82" s="524"/>
      <c r="D82" s="524">
        <v>2380000</v>
      </c>
      <c r="E82" s="524"/>
      <c r="F82" s="510">
        <v>2380000</v>
      </c>
      <c r="G82" s="524">
        <v>2380000</v>
      </c>
      <c r="H82" s="510">
        <v>100</v>
      </c>
      <c r="I82" s="510">
        <v>0</v>
      </c>
      <c r="J82" s="507" t="s">
        <v>385</v>
      </c>
      <c r="K82" s="507" t="s">
        <v>442</v>
      </c>
    </row>
    <row r="83" spans="1:11" s="87" customFormat="1" ht="27" customHeight="1">
      <c r="A83" s="507">
        <v>23</v>
      </c>
      <c r="B83" s="525" t="s">
        <v>444</v>
      </c>
      <c r="C83" s="524"/>
      <c r="D83" s="510">
        <v>375700</v>
      </c>
      <c r="E83" s="524"/>
      <c r="F83" s="510">
        <v>375700</v>
      </c>
      <c r="G83" s="524">
        <v>375700</v>
      </c>
      <c r="H83" s="510">
        <v>100</v>
      </c>
      <c r="I83" s="510">
        <v>0</v>
      </c>
      <c r="J83" s="507" t="s">
        <v>445</v>
      </c>
      <c r="K83" s="507" t="s">
        <v>442</v>
      </c>
    </row>
    <row r="84" spans="1:11" s="89" customFormat="1" ht="27" customHeight="1">
      <c r="A84" s="507">
        <v>24</v>
      </c>
      <c r="B84" s="526" t="s">
        <v>444</v>
      </c>
      <c r="C84" s="527"/>
      <c r="D84" s="527">
        <v>375700</v>
      </c>
      <c r="E84" s="527"/>
      <c r="F84" s="528">
        <v>375700</v>
      </c>
      <c r="G84" s="527">
        <v>375700</v>
      </c>
      <c r="H84" s="528">
        <v>100</v>
      </c>
      <c r="I84" s="528">
        <v>0</v>
      </c>
      <c r="J84" s="529" t="s">
        <v>450</v>
      </c>
      <c r="K84" s="529" t="s">
        <v>451</v>
      </c>
    </row>
    <row r="85" spans="1:11" s="87" customFormat="1" ht="27" customHeight="1">
      <c r="A85" s="507">
        <v>25</v>
      </c>
      <c r="B85" s="526" t="s">
        <v>444</v>
      </c>
      <c r="C85" s="524"/>
      <c r="D85" s="524">
        <v>375700</v>
      </c>
      <c r="E85" s="524"/>
      <c r="F85" s="510">
        <v>375700</v>
      </c>
      <c r="G85" s="524">
        <v>375700</v>
      </c>
      <c r="H85" s="510">
        <v>100</v>
      </c>
      <c r="I85" s="510">
        <v>0</v>
      </c>
      <c r="J85" s="507" t="s">
        <v>453</v>
      </c>
      <c r="K85" s="507" t="s">
        <v>454</v>
      </c>
    </row>
    <row r="86" spans="1:11" s="87" customFormat="1" ht="40.5">
      <c r="A86" s="507">
        <v>26</v>
      </c>
      <c r="B86" s="525" t="s">
        <v>455</v>
      </c>
      <c r="C86" s="524"/>
      <c r="D86" s="524"/>
      <c r="E86" s="524">
        <v>77800</v>
      </c>
      <c r="F86" s="510">
        <v>77800</v>
      </c>
      <c r="G86" s="524">
        <v>77800</v>
      </c>
      <c r="H86" s="510">
        <v>100</v>
      </c>
      <c r="I86" s="510">
        <v>0</v>
      </c>
      <c r="J86" s="507" t="s">
        <v>216</v>
      </c>
      <c r="K86" s="507" t="s">
        <v>454</v>
      </c>
    </row>
    <row r="87" spans="1:11" s="87" customFormat="1" ht="40.5">
      <c r="A87" s="507">
        <v>27</v>
      </c>
      <c r="B87" s="525" t="s">
        <v>456</v>
      </c>
      <c r="C87" s="524"/>
      <c r="D87" s="524"/>
      <c r="E87" s="524">
        <v>45500</v>
      </c>
      <c r="F87" s="510">
        <v>45500</v>
      </c>
      <c r="G87" s="524">
        <v>45500</v>
      </c>
      <c r="H87" s="510">
        <v>100</v>
      </c>
      <c r="I87" s="510">
        <v>0</v>
      </c>
      <c r="J87" s="507" t="s">
        <v>216</v>
      </c>
      <c r="K87" s="507" t="s">
        <v>454</v>
      </c>
    </row>
    <row r="88" spans="1:11" s="87" customFormat="1" ht="27" customHeight="1">
      <c r="A88" s="507">
        <v>28</v>
      </c>
      <c r="B88" s="525" t="s">
        <v>457</v>
      </c>
      <c r="C88" s="524"/>
      <c r="D88" s="524"/>
      <c r="E88" s="524">
        <v>500000</v>
      </c>
      <c r="F88" s="510">
        <v>500000</v>
      </c>
      <c r="G88" s="524">
        <v>500000</v>
      </c>
      <c r="H88" s="510">
        <v>100</v>
      </c>
      <c r="I88" s="510">
        <v>0</v>
      </c>
      <c r="J88" s="507" t="s">
        <v>402</v>
      </c>
      <c r="K88" s="507" t="s">
        <v>458</v>
      </c>
    </row>
    <row r="89" spans="1:11" s="87" customFormat="1" ht="27" customHeight="1">
      <c r="A89" s="507">
        <v>29</v>
      </c>
      <c r="B89" s="523" t="s">
        <v>459</v>
      </c>
      <c r="C89" s="524"/>
      <c r="D89" s="524"/>
      <c r="E89" s="524">
        <v>497400</v>
      </c>
      <c r="F89" s="510">
        <v>497400</v>
      </c>
      <c r="G89" s="524">
        <v>497400</v>
      </c>
      <c r="H89" s="510">
        <v>100</v>
      </c>
      <c r="I89" s="510">
        <v>0</v>
      </c>
      <c r="J89" s="507" t="s">
        <v>403</v>
      </c>
      <c r="K89" s="507" t="s">
        <v>460</v>
      </c>
    </row>
    <row r="90" spans="1:11" s="87" customFormat="1" ht="40.5">
      <c r="A90" s="507">
        <v>30</v>
      </c>
      <c r="B90" s="525" t="s">
        <v>461</v>
      </c>
      <c r="C90" s="524"/>
      <c r="D90" s="524"/>
      <c r="E90" s="524">
        <v>403100</v>
      </c>
      <c r="F90" s="510">
        <v>403100</v>
      </c>
      <c r="G90" s="524">
        <v>403100</v>
      </c>
      <c r="H90" s="510">
        <v>100</v>
      </c>
      <c r="I90" s="510">
        <v>0</v>
      </c>
      <c r="J90" s="507" t="s">
        <v>216</v>
      </c>
      <c r="K90" s="507" t="s">
        <v>462</v>
      </c>
    </row>
    <row r="91" spans="1:11" s="87" customFormat="1" ht="27" customHeight="1">
      <c r="A91" s="507">
        <v>31</v>
      </c>
      <c r="B91" s="525" t="s">
        <v>390</v>
      </c>
      <c r="C91" s="524"/>
      <c r="D91" s="524">
        <v>9900</v>
      </c>
      <c r="E91" s="524"/>
      <c r="F91" s="510">
        <v>9900</v>
      </c>
      <c r="G91" s="524">
        <v>9900</v>
      </c>
      <c r="H91" s="510">
        <v>100</v>
      </c>
      <c r="I91" s="510">
        <v>0</v>
      </c>
      <c r="J91" s="507" t="s">
        <v>216</v>
      </c>
      <c r="K91" s="507" t="s">
        <v>462</v>
      </c>
    </row>
    <row r="92" spans="1:11" s="87" customFormat="1" ht="60.75">
      <c r="A92" s="507">
        <v>32</v>
      </c>
      <c r="B92" s="525" t="s">
        <v>465</v>
      </c>
      <c r="C92" s="524"/>
      <c r="D92" s="524"/>
      <c r="E92" s="524">
        <v>100000</v>
      </c>
      <c r="F92" s="510">
        <v>100000</v>
      </c>
      <c r="G92" s="524">
        <v>100000</v>
      </c>
      <c r="H92" s="510">
        <v>100</v>
      </c>
      <c r="I92" s="510">
        <v>0</v>
      </c>
      <c r="J92" s="507" t="s">
        <v>466</v>
      </c>
      <c r="K92" s="507" t="s">
        <v>464</v>
      </c>
    </row>
    <row r="93" spans="1:11" s="87" customFormat="1" ht="40.5">
      <c r="A93" s="507">
        <v>33</v>
      </c>
      <c r="B93" s="525" t="s">
        <v>467</v>
      </c>
      <c r="C93" s="524"/>
      <c r="D93" s="524"/>
      <c r="E93" s="524">
        <v>480000</v>
      </c>
      <c r="F93" s="510">
        <v>480000</v>
      </c>
      <c r="G93" s="524">
        <v>480000</v>
      </c>
      <c r="H93" s="510">
        <v>100</v>
      </c>
      <c r="I93" s="510">
        <v>0</v>
      </c>
      <c r="J93" s="507" t="s">
        <v>405</v>
      </c>
      <c r="K93" s="507" t="s">
        <v>261</v>
      </c>
    </row>
    <row r="94" spans="1:11" s="87" customFormat="1" ht="27" customHeight="1">
      <c r="A94" s="507">
        <v>34</v>
      </c>
      <c r="B94" s="525" t="s">
        <v>390</v>
      </c>
      <c r="C94" s="524"/>
      <c r="D94" s="524">
        <v>3000</v>
      </c>
      <c r="E94" s="524"/>
      <c r="F94" s="510">
        <v>3000</v>
      </c>
      <c r="G94" s="524">
        <v>3000</v>
      </c>
      <c r="H94" s="510">
        <v>100</v>
      </c>
      <c r="I94" s="510">
        <v>0</v>
      </c>
      <c r="J94" s="507" t="s">
        <v>354</v>
      </c>
      <c r="K94" s="507" t="s">
        <v>261</v>
      </c>
    </row>
    <row r="95" spans="1:11" s="87" customFormat="1" ht="40.5">
      <c r="A95" s="507">
        <v>35</v>
      </c>
      <c r="B95" s="525" t="s">
        <v>468</v>
      </c>
      <c r="C95" s="524"/>
      <c r="D95" s="524"/>
      <c r="E95" s="524">
        <v>174000</v>
      </c>
      <c r="F95" s="510">
        <v>174000</v>
      </c>
      <c r="G95" s="524">
        <v>174000</v>
      </c>
      <c r="H95" s="510">
        <v>100</v>
      </c>
      <c r="I95" s="510">
        <v>0</v>
      </c>
      <c r="J95" s="507" t="s">
        <v>406</v>
      </c>
      <c r="K95" s="507" t="s">
        <v>469</v>
      </c>
    </row>
    <row r="96" spans="1:11" s="87" customFormat="1" ht="40.5">
      <c r="A96" s="507">
        <v>36</v>
      </c>
      <c r="B96" s="525" t="s">
        <v>471</v>
      </c>
      <c r="C96" s="524"/>
      <c r="D96" s="524"/>
      <c r="E96" s="524">
        <v>251700</v>
      </c>
      <c r="F96" s="510">
        <v>251700</v>
      </c>
      <c r="G96" s="524">
        <v>251700</v>
      </c>
      <c r="H96" s="510">
        <v>100</v>
      </c>
      <c r="I96" s="510">
        <v>0</v>
      </c>
      <c r="J96" s="507" t="s">
        <v>407</v>
      </c>
      <c r="K96" s="507" t="s">
        <v>202</v>
      </c>
    </row>
    <row r="97" spans="1:11" s="87" customFormat="1" ht="27" customHeight="1">
      <c r="A97" s="507">
        <v>37</v>
      </c>
      <c r="B97" s="525" t="s">
        <v>390</v>
      </c>
      <c r="C97" s="524"/>
      <c r="D97" s="524">
        <v>27100</v>
      </c>
      <c r="E97" s="524"/>
      <c r="F97" s="510">
        <v>27100</v>
      </c>
      <c r="G97" s="524">
        <v>27100</v>
      </c>
      <c r="H97" s="510">
        <v>100</v>
      </c>
      <c r="I97" s="510">
        <v>0</v>
      </c>
      <c r="J97" s="507" t="s">
        <v>445</v>
      </c>
      <c r="K97" s="507" t="s">
        <v>472</v>
      </c>
    </row>
    <row r="98" spans="1:11" s="87" customFormat="1" ht="27" customHeight="1">
      <c r="A98" s="507">
        <v>38</v>
      </c>
      <c r="B98" s="523" t="s">
        <v>473</v>
      </c>
      <c r="C98" s="524"/>
      <c r="D98" s="524"/>
      <c r="E98" s="524">
        <v>400700</v>
      </c>
      <c r="F98" s="510">
        <v>400700</v>
      </c>
      <c r="G98" s="524">
        <v>400700</v>
      </c>
      <c r="H98" s="510">
        <v>100</v>
      </c>
      <c r="I98" s="510">
        <v>0</v>
      </c>
      <c r="J98" s="507" t="s">
        <v>346</v>
      </c>
      <c r="K98" s="507" t="s">
        <v>472</v>
      </c>
    </row>
    <row r="99" spans="1:11" s="87" customFormat="1" ht="27" customHeight="1">
      <c r="A99" s="507">
        <v>39</v>
      </c>
      <c r="B99" s="525" t="s">
        <v>474</v>
      </c>
      <c r="C99" s="524"/>
      <c r="D99" s="524"/>
      <c r="E99" s="524">
        <v>123100</v>
      </c>
      <c r="F99" s="510">
        <v>123100</v>
      </c>
      <c r="G99" s="524">
        <v>123100</v>
      </c>
      <c r="H99" s="510">
        <v>100</v>
      </c>
      <c r="I99" s="510">
        <v>0</v>
      </c>
      <c r="J99" s="507" t="s">
        <v>399</v>
      </c>
      <c r="K99" s="507" t="s">
        <v>475</v>
      </c>
    </row>
    <row r="100" spans="1:11" s="87" customFormat="1" ht="40.5">
      <c r="A100" s="507">
        <v>40</v>
      </c>
      <c r="B100" s="525" t="s">
        <v>476</v>
      </c>
      <c r="C100" s="524"/>
      <c r="D100" s="524"/>
      <c r="E100" s="524">
        <v>85000</v>
      </c>
      <c r="F100" s="510">
        <v>85000</v>
      </c>
      <c r="G100" s="524">
        <v>85000</v>
      </c>
      <c r="H100" s="510">
        <v>100</v>
      </c>
      <c r="I100" s="510">
        <v>0</v>
      </c>
      <c r="J100" s="507" t="s">
        <v>377</v>
      </c>
      <c r="K100" s="507" t="s">
        <v>272</v>
      </c>
    </row>
    <row r="101" spans="1:11" s="87" customFormat="1" ht="27" customHeight="1">
      <c r="A101" s="507">
        <v>41</v>
      </c>
      <c r="B101" s="525" t="s">
        <v>390</v>
      </c>
      <c r="C101" s="524"/>
      <c r="D101" s="524">
        <v>115000</v>
      </c>
      <c r="E101" s="524"/>
      <c r="F101" s="510">
        <v>115000</v>
      </c>
      <c r="G101" s="524">
        <v>115000</v>
      </c>
      <c r="H101" s="510">
        <v>100</v>
      </c>
      <c r="I101" s="510">
        <v>0</v>
      </c>
      <c r="J101" s="507" t="s">
        <v>216</v>
      </c>
      <c r="K101" s="507" t="s">
        <v>272</v>
      </c>
    </row>
    <row r="102" spans="1:11" s="87" customFormat="1" ht="27" customHeight="1">
      <c r="A102" s="507">
        <v>42</v>
      </c>
      <c r="B102" s="530" t="s">
        <v>477</v>
      </c>
      <c r="C102" s="527"/>
      <c r="D102" s="527"/>
      <c r="E102" s="527">
        <v>173500</v>
      </c>
      <c r="F102" s="528">
        <v>173500</v>
      </c>
      <c r="G102" s="527">
        <v>173500</v>
      </c>
      <c r="H102" s="528">
        <v>100</v>
      </c>
      <c r="I102" s="528">
        <v>0</v>
      </c>
      <c r="J102" s="529" t="s">
        <v>216</v>
      </c>
      <c r="K102" s="529" t="s">
        <v>478</v>
      </c>
    </row>
    <row r="103" spans="1:11" s="87" customFormat="1" ht="27" customHeight="1">
      <c r="A103" s="507">
        <v>43</v>
      </c>
      <c r="B103" s="523" t="s">
        <v>481</v>
      </c>
      <c r="C103" s="524"/>
      <c r="D103" s="524"/>
      <c r="E103" s="524">
        <v>113700</v>
      </c>
      <c r="F103" s="510">
        <v>113700</v>
      </c>
      <c r="G103" s="524">
        <v>113700</v>
      </c>
      <c r="H103" s="510">
        <v>100</v>
      </c>
      <c r="I103" s="510">
        <v>0</v>
      </c>
      <c r="J103" s="507" t="s">
        <v>408</v>
      </c>
      <c r="K103" s="507" t="s">
        <v>482</v>
      </c>
    </row>
    <row r="104" spans="1:11" s="87" customFormat="1" ht="40.5">
      <c r="A104" s="507">
        <v>44</v>
      </c>
      <c r="B104" s="525" t="s">
        <v>483</v>
      </c>
      <c r="C104" s="524"/>
      <c r="D104" s="524"/>
      <c r="E104" s="524">
        <v>136500</v>
      </c>
      <c r="F104" s="510">
        <v>136500</v>
      </c>
      <c r="G104" s="524">
        <v>136500</v>
      </c>
      <c r="H104" s="510">
        <v>100</v>
      </c>
      <c r="I104" s="510">
        <v>0</v>
      </c>
      <c r="J104" s="507" t="s">
        <v>484</v>
      </c>
      <c r="K104" s="507" t="s">
        <v>482</v>
      </c>
    </row>
    <row r="105" spans="1:11" s="87" customFormat="1" ht="27" customHeight="1">
      <c r="A105" s="507">
        <v>45</v>
      </c>
      <c r="B105" s="525" t="s">
        <v>486</v>
      </c>
      <c r="C105" s="524"/>
      <c r="D105" s="524">
        <v>41712.35</v>
      </c>
      <c r="E105" s="524"/>
      <c r="F105" s="510">
        <v>41712.35</v>
      </c>
      <c r="G105" s="524">
        <v>41712.35</v>
      </c>
      <c r="H105" s="510">
        <v>100</v>
      </c>
      <c r="I105" s="510">
        <v>0</v>
      </c>
      <c r="J105" s="507" t="s">
        <v>363</v>
      </c>
      <c r="K105" s="507" t="s">
        <v>215</v>
      </c>
    </row>
    <row r="106" spans="1:11" s="87" customFormat="1" ht="40.5">
      <c r="A106" s="507">
        <v>46</v>
      </c>
      <c r="B106" s="525" t="s">
        <v>487</v>
      </c>
      <c r="C106" s="524"/>
      <c r="D106" s="524"/>
      <c r="E106" s="524">
        <v>11055</v>
      </c>
      <c r="F106" s="510">
        <v>11055</v>
      </c>
      <c r="G106" s="524">
        <v>11055</v>
      </c>
      <c r="H106" s="510">
        <v>100</v>
      </c>
      <c r="I106" s="510">
        <v>0</v>
      </c>
      <c r="J106" s="507" t="s">
        <v>428</v>
      </c>
      <c r="K106" s="507" t="s">
        <v>215</v>
      </c>
    </row>
    <row r="107" spans="1:11" s="87" customFormat="1" ht="40.5">
      <c r="A107" s="507">
        <v>47</v>
      </c>
      <c r="B107" s="525" t="s">
        <v>488</v>
      </c>
      <c r="C107" s="524"/>
      <c r="D107" s="524"/>
      <c r="E107" s="524">
        <v>9780</v>
      </c>
      <c r="F107" s="510">
        <v>9780</v>
      </c>
      <c r="G107" s="524">
        <v>9780</v>
      </c>
      <c r="H107" s="510">
        <v>100</v>
      </c>
      <c r="I107" s="510">
        <v>0</v>
      </c>
      <c r="J107" s="507" t="s">
        <v>216</v>
      </c>
      <c r="K107" s="507" t="s">
        <v>215</v>
      </c>
    </row>
    <row r="108" spans="1:11" s="87" customFormat="1" ht="40.5">
      <c r="A108" s="507">
        <v>48</v>
      </c>
      <c r="B108" s="525" t="s">
        <v>489</v>
      </c>
      <c r="C108" s="524"/>
      <c r="D108" s="524"/>
      <c r="E108" s="524">
        <v>95000</v>
      </c>
      <c r="F108" s="510">
        <v>95000</v>
      </c>
      <c r="G108" s="524">
        <v>95000</v>
      </c>
      <c r="H108" s="510">
        <v>100</v>
      </c>
      <c r="I108" s="510">
        <v>0</v>
      </c>
      <c r="J108" s="507" t="s">
        <v>427</v>
      </c>
      <c r="K108" s="507" t="s">
        <v>215</v>
      </c>
    </row>
    <row r="109" spans="1:11" s="87" customFormat="1" ht="27" customHeight="1">
      <c r="A109" s="507">
        <v>49</v>
      </c>
      <c r="B109" s="525" t="s">
        <v>492</v>
      </c>
      <c r="C109" s="524"/>
      <c r="D109" s="524">
        <v>4057000</v>
      </c>
      <c r="E109" s="524"/>
      <c r="F109" s="510">
        <v>4057000</v>
      </c>
      <c r="G109" s="524">
        <v>4057000</v>
      </c>
      <c r="H109" s="510">
        <v>100</v>
      </c>
      <c r="I109" s="510">
        <v>0</v>
      </c>
      <c r="J109" s="507" t="s">
        <v>493</v>
      </c>
      <c r="K109" s="507" t="s">
        <v>289</v>
      </c>
    </row>
    <row r="110" spans="1:11" s="87" customFormat="1" ht="27" customHeight="1">
      <c r="A110" s="507">
        <v>50</v>
      </c>
      <c r="B110" s="525" t="s">
        <v>494</v>
      </c>
      <c r="C110" s="524"/>
      <c r="D110" s="524">
        <v>8919000</v>
      </c>
      <c r="E110" s="524"/>
      <c r="F110" s="510">
        <v>8919000</v>
      </c>
      <c r="G110" s="524">
        <v>8919000</v>
      </c>
      <c r="H110" s="510">
        <v>100</v>
      </c>
      <c r="I110" s="510">
        <v>0</v>
      </c>
      <c r="J110" s="507" t="s">
        <v>495</v>
      </c>
      <c r="K110" s="507" t="s">
        <v>289</v>
      </c>
    </row>
    <row r="111" spans="1:11" s="87" customFormat="1" ht="27" customHeight="1">
      <c r="A111" s="507">
        <v>51</v>
      </c>
      <c r="B111" s="525" t="s">
        <v>496</v>
      </c>
      <c r="C111" s="524"/>
      <c r="D111" s="524">
        <v>8000</v>
      </c>
      <c r="E111" s="524"/>
      <c r="F111" s="510">
        <v>8000</v>
      </c>
      <c r="G111" s="524">
        <v>8000</v>
      </c>
      <c r="H111" s="510">
        <v>100</v>
      </c>
      <c r="I111" s="510">
        <v>0</v>
      </c>
      <c r="J111" s="507" t="s">
        <v>216</v>
      </c>
      <c r="K111" s="507" t="s">
        <v>289</v>
      </c>
    </row>
    <row r="112" spans="1:11" s="87" customFormat="1" ht="27" customHeight="1">
      <c r="A112" s="507">
        <v>52</v>
      </c>
      <c r="B112" s="525" t="s">
        <v>497</v>
      </c>
      <c r="C112" s="524"/>
      <c r="D112" s="524">
        <v>18810</v>
      </c>
      <c r="E112" s="524"/>
      <c r="F112" s="510">
        <v>18810</v>
      </c>
      <c r="G112" s="524">
        <v>18810</v>
      </c>
      <c r="H112" s="510">
        <v>100</v>
      </c>
      <c r="I112" s="510">
        <v>0</v>
      </c>
      <c r="J112" s="507" t="s">
        <v>216</v>
      </c>
      <c r="K112" s="507" t="s">
        <v>498</v>
      </c>
    </row>
    <row r="113" spans="1:11" s="87" customFormat="1" ht="27" customHeight="1">
      <c r="A113" s="507">
        <v>53</v>
      </c>
      <c r="B113" s="525" t="s">
        <v>499</v>
      </c>
      <c r="C113" s="524"/>
      <c r="D113" s="524">
        <v>19800</v>
      </c>
      <c r="E113" s="524"/>
      <c r="F113" s="510">
        <v>19800</v>
      </c>
      <c r="G113" s="524">
        <v>19800</v>
      </c>
      <c r="H113" s="510">
        <v>100</v>
      </c>
      <c r="I113" s="510">
        <v>0</v>
      </c>
      <c r="J113" s="507" t="s">
        <v>216</v>
      </c>
      <c r="K113" s="507" t="s">
        <v>498</v>
      </c>
    </row>
    <row r="114" spans="1:11" s="87" customFormat="1" ht="40.5">
      <c r="A114" s="507">
        <v>54</v>
      </c>
      <c r="B114" s="525" t="s">
        <v>500</v>
      </c>
      <c r="C114" s="524"/>
      <c r="D114" s="524"/>
      <c r="E114" s="524">
        <v>55800</v>
      </c>
      <c r="F114" s="510">
        <v>55800</v>
      </c>
      <c r="G114" s="524">
        <v>55800</v>
      </c>
      <c r="H114" s="510">
        <v>100</v>
      </c>
      <c r="I114" s="510">
        <v>0</v>
      </c>
      <c r="J114" s="507" t="s">
        <v>216</v>
      </c>
      <c r="K114" s="507" t="s">
        <v>498</v>
      </c>
    </row>
    <row r="115" spans="1:11" s="87" customFormat="1" ht="27" customHeight="1">
      <c r="A115" s="507">
        <v>55</v>
      </c>
      <c r="B115" s="525" t="s">
        <v>390</v>
      </c>
      <c r="C115" s="524"/>
      <c r="D115" s="524">
        <v>167020</v>
      </c>
      <c r="E115" s="524"/>
      <c r="F115" s="510">
        <v>167020</v>
      </c>
      <c r="G115" s="524">
        <v>167020</v>
      </c>
      <c r="H115" s="510">
        <v>100</v>
      </c>
      <c r="I115" s="510">
        <v>0</v>
      </c>
      <c r="J115" s="507" t="s">
        <v>214</v>
      </c>
      <c r="K115" s="507" t="s">
        <v>501</v>
      </c>
    </row>
    <row r="116" spans="1:11" s="87" customFormat="1" ht="27" customHeight="1">
      <c r="A116" s="507">
        <v>56</v>
      </c>
      <c r="B116" s="523" t="s">
        <v>502</v>
      </c>
      <c r="C116" s="524"/>
      <c r="D116" s="524"/>
      <c r="E116" s="524">
        <v>63900</v>
      </c>
      <c r="F116" s="510">
        <v>63900</v>
      </c>
      <c r="G116" s="524">
        <v>63900</v>
      </c>
      <c r="H116" s="510">
        <v>100</v>
      </c>
      <c r="I116" s="510">
        <v>0</v>
      </c>
      <c r="J116" s="507" t="s">
        <v>410</v>
      </c>
      <c r="K116" s="507" t="s">
        <v>503</v>
      </c>
    </row>
    <row r="117" spans="1:11" s="87" customFormat="1" ht="40.5">
      <c r="A117" s="507">
        <v>57</v>
      </c>
      <c r="B117" s="525" t="s">
        <v>504</v>
      </c>
      <c r="C117" s="524"/>
      <c r="D117" s="524"/>
      <c r="E117" s="524">
        <v>180600</v>
      </c>
      <c r="F117" s="510">
        <v>180600</v>
      </c>
      <c r="G117" s="524">
        <v>180600</v>
      </c>
      <c r="H117" s="510">
        <v>100</v>
      </c>
      <c r="I117" s="510">
        <v>0</v>
      </c>
      <c r="J117" s="507" t="s">
        <v>417</v>
      </c>
      <c r="K117" s="507" t="s">
        <v>503</v>
      </c>
    </row>
    <row r="118" spans="1:11" s="87" customFormat="1" ht="27" customHeight="1">
      <c r="A118" s="507">
        <v>58</v>
      </c>
      <c r="B118" s="525" t="s">
        <v>390</v>
      </c>
      <c r="C118" s="524"/>
      <c r="D118" s="524">
        <v>18000</v>
      </c>
      <c r="E118" s="524"/>
      <c r="F118" s="510">
        <v>18000</v>
      </c>
      <c r="G118" s="524">
        <v>18000</v>
      </c>
      <c r="H118" s="510">
        <v>100</v>
      </c>
      <c r="I118" s="510">
        <v>0</v>
      </c>
      <c r="J118" s="507" t="s">
        <v>216</v>
      </c>
      <c r="K118" s="507" t="s">
        <v>503</v>
      </c>
    </row>
    <row r="119" spans="1:11" s="87" customFormat="1" ht="27" customHeight="1">
      <c r="A119" s="507">
        <v>59</v>
      </c>
      <c r="B119" s="525" t="s">
        <v>505</v>
      </c>
      <c r="C119" s="524"/>
      <c r="D119" s="524">
        <v>3600000</v>
      </c>
      <c r="E119" s="524"/>
      <c r="F119" s="510">
        <v>3600000</v>
      </c>
      <c r="G119" s="524">
        <v>3600000</v>
      </c>
      <c r="H119" s="510">
        <v>100</v>
      </c>
      <c r="I119" s="510">
        <v>0</v>
      </c>
      <c r="J119" s="507" t="s">
        <v>408</v>
      </c>
      <c r="K119" s="507" t="s">
        <v>506</v>
      </c>
    </row>
    <row r="120" spans="1:11" s="87" customFormat="1" ht="40.5">
      <c r="A120" s="507">
        <v>60</v>
      </c>
      <c r="B120" s="525" t="s">
        <v>507</v>
      </c>
      <c r="C120" s="524"/>
      <c r="D120" s="524"/>
      <c r="E120" s="524">
        <v>32200</v>
      </c>
      <c r="F120" s="510">
        <v>32200</v>
      </c>
      <c r="G120" s="524">
        <v>32200</v>
      </c>
      <c r="H120" s="510">
        <v>100</v>
      </c>
      <c r="I120" s="510">
        <v>0</v>
      </c>
      <c r="J120" s="507" t="s">
        <v>216</v>
      </c>
      <c r="K120" s="507" t="s">
        <v>254</v>
      </c>
    </row>
    <row r="121" spans="1:11" s="87" customFormat="1" ht="40.5">
      <c r="A121" s="507">
        <v>61</v>
      </c>
      <c r="B121" s="525" t="s">
        <v>509</v>
      </c>
      <c r="C121" s="524"/>
      <c r="D121" s="524">
        <v>196300</v>
      </c>
      <c r="E121" s="524"/>
      <c r="F121" s="510">
        <v>196300</v>
      </c>
      <c r="G121" s="524">
        <v>196300</v>
      </c>
      <c r="H121" s="510">
        <v>100</v>
      </c>
      <c r="I121" s="510">
        <v>0</v>
      </c>
      <c r="J121" s="507" t="s">
        <v>445</v>
      </c>
      <c r="K121" s="507" t="s">
        <v>510</v>
      </c>
    </row>
    <row r="122" spans="1:11" s="87" customFormat="1" ht="27" customHeight="1">
      <c r="A122" s="507">
        <v>62</v>
      </c>
      <c r="B122" s="525" t="s">
        <v>511</v>
      </c>
      <c r="C122" s="524"/>
      <c r="D122" s="524">
        <v>69000</v>
      </c>
      <c r="E122" s="524"/>
      <c r="F122" s="510">
        <v>69000</v>
      </c>
      <c r="G122" s="524">
        <v>69000</v>
      </c>
      <c r="H122" s="510">
        <v>100</v>
      </c>
      <c r="I122" s="510">
        <v>0</v>
      </c>
      <c r="J122" s="507" t="s">
        <v>445</v>
      </c>
      <c r="K122" s="507" t="s">
        <v>510</v>
      </c>
    </row>
    <row r="123" spans="1:11" s="87" customFormat="1" ht="27" customHeight="1">
      <c r="A123" s="507">
        <v>63</v>
      </c>
      <c r="B123" s="525" t="s">
        <v>444</v>
      </c>
      <c r="C123" s="524"/>
      <c r="D123" s="524">
        <v>375700</v>
      </c>
      <c r="E123" s="524"/>
      <c r="F123" s="510">
        <v>375700</v>
      </c>
      <c r="G123" s="524">
        <v>375700</v>
      </c>
      <c r="H123" s="510">
        <v>100</v>
      </c>
      <c r="I123" s="510">
        <v>0</v>
      </c>
      <c r="J123" s="507" t="s">
        <v>411</v>
      </c>
      <c r="K123" s="507" t="s">
        <v>510</v>
      </c>
    </row>
    <row r="124" spans="1:11" s="87" customFormat="1" ht="27" customHeight="1">
      <c r="A124" s="507">
        <v>64</v>
      </c>
      <c r="B124" s="525" t="s">
        <v>512</v>
      </c>
      <c r="C124" s="524"/>
      <c r="D124" s="524">
        <v>51000</v>
      </c>
      <c r="E124" s="524"/>
      <c r="F124" s="510">
        <v>51000</v>
      </c>
      <c r="G124" s="524">
        <v>51000</v>
      </c>
      <c r="H124" s="510">
        <v>100</v>
      </c>
      <c r="I124" s="510">
        <v>0</v>
      </c>
      <c r="J124" s="507" t="s">
        <v>381</v>
      </c>
      <c r="K124" s="507" t="s">
        <v>513</v>
      </c>
    </row>
    <row r="125" spans="1:11" s="87" customFormat="1" ht="27" customHeight="1">
      <c r="A125" s="507">
        <v>65</v>
      </c>
      <c r="B125" s="525" t="s">
        <v>390</v>
      </c>
      <c r="C125" s="524"/>
      <c r="D125" s="524">
        <v>39374.93</v>
      </c>
      <c r="E125" s="524"/>
      <c r="F125" s="510">
        <v>39374.93</v>
      </c>
      <c r="G125" s="524">
        <v>39374.93</v>
      </c>
      <c r="H125" s="510">
        <v>100</v>
      </c>
      <c r="I125" s="510">
        <v>0</v>
      </c>
      <c r="J125" s="507" t="s">
        <v>216</v>
      </c>
      <c r="K125" s="507" t="s">
        <v>514</v>
      </c>
    </row>
    <row r="126" spans="1:11" s="87" customFormat="1" ht="27" customHeight="1">
      <c r="A126" s="507">
        <v>66</v>
      </c>
      <c r="B126" s="525" t="s">
        <v>497</v>
      </c>
      <c r="C126" s="524"/>
      <c r="D126" s="524">
        <v>18780</v>
      </c>
      <c r="E126" s="524"/>
      <c r="F126" s="510">
        <v>18780</v>
      </c>
      <c r="G126" s="524">
        <v>18780</v>
      </c>
      <c r="H126" s="510">
        <v>100</v>
      </c>
      <c r="I126" s="510">
        <v>0</v>
      </c>
      <c r="J126" s="507" t="s">
        <v>515</v>
      </c>
      <c r="K126" s="507" t="s">
        <v>514</v>
      </c>
    </row>
    <row r="127" spans="1:11" s="87" customFormat="1" ht="27" customHeight="1">
      <c r="A127" s="507">
        <v>67</v>
      </c>
      <c r="B127" s="525" t="s">
        <v>390</v>
      </c>
      <c r="C127" s="524"/>
      <c r="D127" s="524">
        <v>14700</v>
      </c>
      <c r="E127" s="524"/>
      <c r="F127" s="510">
        <v>14700</v>
      </c>
      <c r="G127" s="524">
        <v>14700</v>
      </c>
      <c r="H127" s="510">
        <v>100</v>
      </c>
      <c r="I127" s="510">
        <v>0</v>
      </c>
      <c r="J127" s="507" t="s">
        <v>516</v>
      </c>
      <c r="K127" s="507" t="s">
        <v>514</v>
      </c>
    </row>
    <row r="128" spans="1:11" s="87" customFormat="1" ht="27" customHeight="1">
      <c r="A128" s="507">
        <v>68</v>
      </c>
      <c r="B128" s="525" t="s">
        <v>390</v>
      </c>
      <c r="C128" s="524"/>
      <c r="D128" s="524">
        <v>57095.07</v>
      </c>
      <c r="E128" s="524"/>
      <c r="F128" s="510">
        <v>57095.07</v>
      </c>
      <c r="G128" s="524">
        <v>57095.07</v>
      </c>
      <c r="H128" s="510">
        <v>100</v>
      </c>
      <c r="I128" s="510">
        <v>0</v>
      </c>
      <c r="J128" s="507" t="s">
        <v>383</v>
      </c>
      <c r="K128" s="507" t="s">
        <v>514</v>
      </c>
    </row>
    <row r="129" spans="1:11" s="87" customFormat="1" ht="27" customHeight="1">
      <c r="A129" s="507">
        <v>69</v>
      </c>
      <c r="B129" s="525" t="s">
        <v>390</v>
      </c>
      <c r="C129" s="524"/>
      <c r="D129" s="524">
        <v>31980</v>
      </c>
      <c r="E129" s="524"/>
      <c r="F129" s="510">
        <v>31980</v>
      </c>
      <c r="G129" s="524">
        <v>31980</v>
      </c>
      <c r="H129" s="510">
        <v>100</v>
      </c>
      <c r="I129" s="510">
        <v>0</v>
      </c>
      <c r="J129" s="507" t="s">
        <v>216</v>
      </c>
      <c r="K129" s="507" t="s">
        <v>514</v>
      </c>
    </row>
    <row r="130" spans="1:11" s="87" customFormat="1" ht="40.5">
      <c r="A130" s="507">
        <v>70</v>
      </c>
      <c r="B130" s="525" t="s">
        <v>518</v>
      </c>
      <c r="C130" s="524"/>
      <c r="D130" s="524"/>
      <c r="E130" s="524">
        <v>193700</v>
      </c>
      <c r="F130" s="510">
        <v>193700</v>
      </c>
      <c r="G130" s="524">
        <v>193700</v>
      </c>
      <c r="H130" s="510">
        <v>100</v>
      </c>
      <c r="I130" s="510">
        <v>0</v>
      </c>
      <c r="J130" s="507" t="s">
        <v>416</v>
      </c>
      <c r="K130" s="507" t="s">
        <v>514</v>
      </c>
    </row>
    <row r="131" spans="1:11" s="87" customFormat="1" ht="27" customHeight="1">
      <c r="A131" s="507">
        <v>71</v>
      </c>
      <c r="B131" s="525" t="s">
        <v>390</v>
      </c>
      <c r="C131" s="524"/>
      <c r="D131" s="524">
        <v>21200</v>
      </c>
      <c r="E131" s="524"/>
      <c r="F131" s="510">
        <v>21200</v>
      </c>
      <c r="G131" s="524">
        <v>21200</v>
      </c>
      <c r="H131" s="510">
        <v>100</v>
      </c>
      <c r="I131" s="510">
        <v>0</v>
      </c>
      <c r="J131" s="507" t="s">
        <v>214</v>
      </c>
      <c r="K131" s="507" t="s">
        <v>142</v>
      </c>
    </row>
    <row r="132" spans="1:11" s="87" customFormat="1" ht="40.5">
      <c r="A132" s="507">
        <v>72</v>
      </c>
      <c r="B132" s="525" t="s">
        <v>524</v>
      </c>
      <c r="C132" s="524"/>
      <c r="D132" s="524">
        <v>14050</v>
      </c>
      <c r="E132" s="524"/>
      <c r="F132" s="524">
        <v>14050</v>
      </c>
      <c r="G132" s="524">
        <v>14050</v>
      </c>
      <c r="H132" s="524">
        <v>100</v>
      </c>
      <c r="I132" s="510">
        <v>0</v>
      </c>
      <c r="J132" s="507" t="s">
        <v>417</v>
      </c>
      <c r="K132" s="507" t="s">
        <v>525</v>
      </c>
    </row>
    <row r="133" spans="1:11" s="87" customFormat="1" ht="27" customHeight="1">
      <c r="A133" s="507">
        <v>73</v>
      </c>
      <c r="B133" s="525" t="s">
        <v>526</v>
      </c>
      <c r="C133" s="524"/>
      <c r="D133" s="524">
        <v>15000</v>
      </c>
      <c r="E133" s="524"/>
      <c r="F133" s="524">
        <v>15000</v>
      </c>
      <c r="G133" s="524">
        <v>15000</v>
      </c>
      <c r="H133" s="524">
        <v>100</v>
      </c>
      <c r="I133" s="510">
        <v>0</v>
      </c>
      <c r="J133" s="507" t="s">
        <v>484</v>
      </c>
      <c r="K133" s="507" t="s">
        <v>525</v>
      </c>
    </row>
    <row r="134" spans="1:11" s="87" customFormat="1" ht="40.5">
      <c r="A134" s="507">
        <v>74</v>
      </c>
      <c r="B134" s="525" t="s">
        <v>527</v>
      </c>
      <c r="C134" s="524"/>
      <c r="D134" s="524">
        <v>15000</v>
      </c>
      <c r="E134" s="524"/>
      <c r="F134" s="524">
        <v>15000</v>
      </c>
      <c r="G134" s="524">
        <v>15000</v>
      </c>
      <c r="H134" s="524">
        <v>100</v>
      </c>
      <c r="I134" s="510">
        <v>0</v>
      </c>
      <c r="J134" s="507" t="s">
        <v>411</v>
      </c>
      <c r="K134" s="507" t="s">
        <v>525</v>
      </c>
    </row>
    <row r="135" spans="1:11" s="87" customFormat="1" ht="40.5">
      <c r="A135" s="507">
        <v>75</v>
      </c>
      <c r="B135" s="525" t="s">
        <v>528</v>
      </c>
      <c r="C135" s="524"/>
      <c r="D135" s="524">
        <v>9780</v>
      </c>
      <c r="E135" s="524"/>
      <c r="F135" s="524">
        <v>9780</v>
      </c>
      <c r="G135" s="524">
        <v>9780</v>
      </c>
      <c r="H135" s="524">
        <v>100</v>
      </c>
      <c r="I135" s="510">
        <v>0</v>
      </c>
      <c r="J135" s="507" t="s">
        <v>484</v>
      </c>
      <c r="K135" s="507" t="s">
        <v>525</v>
      </c>
    </row>
    <row r="136" spans="1:11" s="87" customFormat="1" ht="40.5">
      <c r="A136" s="507">
        <v>76</v>
      </c>
      <c r="B136" s="525" t="s">
        <v>529</v>
      </c>
      <c r="C136" s="524"/>
      <c r="D136" s="524">
        <v>12250</v>
      </c>
      <c r="E136" s="524"/>
      <c r="F136" s="524">
        <v>12250</v>
      </c>
      <c r="G136" s="524">
        <v>12250</v>
      </c>
      <c r="H136" s="524">
        <v>100</v>
      </c>
      <c r="I136" s="510">
        <v>0</v>
      </c>
      <c r="J136" s="507" t="s">
        <v>484</v>
      </c>
      <c r="K136" s="507" t="s">
        <v>525</v>
      </c>
    </row>
    <row r="137" spans="1:11" s="87" customFormat="1" ht="40.5">
      <c r="A137" s="507">
        <v>77</v>
      </c>
      <c r="B137" s="525" t="s">
        <v>530</v>
      </c>
      <c r="C137" s="524"/>
      <c r="D137" s="524">
        <v>79239.67</v>
      </c>
      <c r="E137" s="524"/>
      <c r="F137" s="524">
        <v>79239.67</v>
      </c>
      <c r="G137" s="524">
        <v>79239.67</v>
      </c>
      <c r="H137" s="524">
        <v>100</v>
      </c>
      <c r="I137" s="510">
        <v>0</v>
      </c>
      <c r="J137" s="507" t="s">
        <v>484</v>
      </c>
      <c r="K137" s="507" t="s">
        <v>525</v>
      </c>
    </row>
    <row r="138" spans="1:11" s="87" customFormat="1" ht="40.5">
      <c r="A138" s="507">
        <v>78</v>
      </c>
      <c r="B138" s="525" t="s">
        <v>531</v>
      </c>
      <c r="C138" s="524"/>
      <c r="D138" s="524"/>
      <c r="E138" s="524">
        <v>55800</v>
      </c>
      <c r="F138" s="524">
        <v>55800</v>
      </c>
      <c r="G138" s="524">
        <v>55800</v>
      </c>
      <c r="H138" s="524">
        <v>100</v>
      </c>
      <c r="I138" s="510">
        <v>0</v>
      </c>
      <c r="J138" s="507" t="s">
        <v>417</v>
      </c>
      <c r="K138" s="507" t="s">
        <v>525</v>
      </c>
    </row>
    <row r="139" spans="1:11" s="87" customFormat="1" ht="40.5">
      <c r="A139" s="507">
        <v>79</v>
      </c>
      <c r="B139" s="525" t="s">
        <v>532</v>
      </c>
      <c r="C139" s="524"/>
      <c r="D139" s="524">
        <v>53600</v>
      </c>
      <c r="E139" s="524"/>
      <c r="F139" s="524">
        <v>53600</v>
      </c>
      <c r="G139" s="524">
        <v>53600</v>
      </c>
      <c r="H139" s="524">
        <v>100</v>
      </c>
      <c r="I139" s="510">
        <v>0</v>
      </c>
      <c r="J139" s="507" t="s">
        <v>214</v>
      </c>
      <c r="K139" s="507" t="s">
        <v>525</v>
      </c>
    </row>
    <row r="140" spans="1:11" s="87" customFormat="1" ht="27" customHeight="1">
      <c r="A140" s="507">
        <v>80</v>
      </c>
      <c r="B140" s="525" t="s">
        <v>390</v>
      </c>
      <c r="C140" s="524"/>
      <c r="D140" s="524">
        <v>60000</v>
      </c>
      <c r="E140" s="524"/>
      <c r="F140" s="524">
        <v>60000</v>
      </c>
      <c r="G140" s="524">
        <v>60000</v>
      </c>
      <c r="H140" s="524">
        <v>100</v>
      </c>
      <c r="I140" s="510">
        <v>0</v>
      </c>
      <c r="J140" s="507" t="s">
        <v>391</v>
      </c>
      <c r="K140" s="507" t="s">
        <v>525</v>
      </c>
    </row>
    <row r="141" spans="1:11" s="87" customFormat="1" ht="27" customHeight="1">
      <c r="A141" s="507">
        <v>81</v>
      </c>
      <c r="B141" s="525" t="s">
        <v>390</v>
      </c>
      <c r="C141" s="524"/>
      <c r="D141" s="524">
        <v>14000</v>
      </c>
      <c r="E141" s="524"/>
      <c r="F141" s="524">
        <v>14000</v>
      </c>
      <c r="G141" s="524">
        <v>14000</v>
      </c>
      <c r="H141" s="524">
        <v>100</v>
      </c>
      <c r="I141" s="510">
        <v>0</v>
      </c>
      <c r="J141" s="507" t="s">
        <v>389</v>
      </c>
      <c r="K141" s="507" t="s">
        <v>525</v>
      </c>
    </row>
    <row r="142" spans="1:11" s="87" customFormat="1" ht="27" customHeight="1">
      <c r="A142" s="507">
        <v>82</v>
      </c>
      <c r="B142" s="525" t="s">
        <v>390</v>
      </c>
      <c r="C142" s="524"/>
      <c r="D142" s="524">
        <v>16790</v>
      </c>
      <c r="E142" s="524"/>
      <c r="F142" s="524">
        <v>16790</v>
      </c>
      <c r="G142" s="524">
        <v>16790</v>
      </c>
      <c r="H142" s="524">
        <v>100</v>
      </c>
      <c r="I142" s="510">
        <v>0</v>
      </c>
      <c r="J142" s="507" t="s">
        <v>445</v>
      </c>
      <c r="K142" s="507" t="s">
        <v>525</v>
      </c>
    </row>
    <row r="143" spans="1:11" s="87" customFormat="1" ht="40.5">
      <c r="A143" s="507">
        <v>83</v>
      </c>
      <c r="B143" s="525" t="s">
        <v>533</v>
      </c>
      <c r="C143" s="524"/>
      <c r="D143" s="524"/>
      <c r="E143" s="524">
        <v>267000</v>
      </c>
      <c r="F143" s="524">
        <v>267000</v>
      </c>
      <c r="G143" s="524">
        <v>267000</v>
      </c>
      <c r="H143" s="524">
        <v>100</v>
      </c>
      <c r="I143" s="510">
        <v>0</v>
      </c>
      <c r="J143" s="507" t="s">
        <v>412</v>
      </c>
      <c r="K143" s="507" t="s">
        <v>525</v>
      </c>
    </row>
    <row r="144" spans="1:11" s="87" customFormat="1" ht="27" customHeight="1">
      <c r="A144" s="507">
        <v>84</v>
      </c>
      <c r="B144" s="525" t="s">
        <v>390</v>
      </c>
      <c r="C144" s="524"/>
      <c r="D144" s="524">
        <v>2510</v>
      </c>
      <c r="E144" s="524"/>
      <c r="F144" s="524">
        <v>2510</v>
      </c>
      <c r="G144" s="524">
        <v>2510</v>
      </c>
      <c r="H144" s="524">
        <v>100</v>
      </c>
      <c r="I144" s="510">
        <v>0</v>
      </c>
      <c r="J144" s="507" t="s">
        <v>216</v>
      </c>
      <c r="K144" s="507" t="s">
        <v>525</v>
      </c>
    </row>
    <row r="145" spans="1:11" s="87" customFormat="1" ht="27" customHeight="1">
      <c r="A145" s="507">
        <v>85</v>
      </c>
      <c r="B145" s="525" t="s">
        <v>390</v>
      </c>
      <c r="C145" s="524"/>
      <c r="D145" s="524">
        <v>14400</v>
      </c>
      <c r="E145" s="524"/>
      <c r="F145" s="524">
        <v>14400</v>
      </c>
      <c r="G145" s="524">
        <v>14400</v>
      </c>
      <c r="H145" s="524">
        <v>100</v>
      </c>
      <c r="I145" s="510">
        <v>0</v>
      </c>
      <c r="J145" s="507" t="s">
        <v>216</v>
      </c>
      <c r="K145" s="507" t="s">
        <v>525</v>
      </c>
    </row>
    <row r="146" spans="1:11" s="87" customFormat="1" ht="27" customHeight="1">
      <c r="A146" s="507">
        <v>86</v>
      </c>
      <c r="B146" s="525" t="s">
        <v>390</v>
      </c>
      <c r="C146" s="524"/>
      <c r="D146" s="524">
        <v>18819.990000000002</v>
      </c>
      <c r="E146" s="524"/>
      <c r="F146" s="524">
        <v>18819.990000000002</v>
      </c>
      <c r="G146" s="524">
        <v>18819.990000000002</v>
      </c>
      <c r="H146" s="524">
        <v>100</v>
      </c>
      <c r="I146" s="510">
        <v>0</v>
      </c>
      <c r="J146" s="507" t="s">
        <v>216</v>
      </c>
      <c r="K146" s="507" t="s">
        <v>525</v>
      </c>
    </row>
    <row r="147" spans="1:11" s="89" customFormat="1" ht="40.5">
      <c r="A147" s="507">
        <v>87</v>
      </c>
      <c r="B147" s="525" t="s">
        <v>534</v>
      </c>
      <c r="C147" s="524"/>
      <c r="D147" s="524"/>
      <c r="E147" s="524">
        <v>45000</v>
      </c>
      <c r="F147" s="524">
        <v>45000</v>
      </c>
      <c r="G147" s="524">
        <v>45000</v>
      </c>
      <c r="H147" s="524">
        <v>100</v>
      </c>
      <c r="I147" s="510">
        <v>0</v>
      </c>
      <c r="J147" s="507" t="s">
        <v>411</v>
      </c>
      <c r="K147" s="507" t="s">
        <v>535</v>
      </c>
    </row>
    <row r="148" spans="1:11" s="87" customFormat="1" ht="27" customHeight="1">
      <c r="A148" s="507">
        <v>88</v>
      </c>
      <c r="B148" s="525" t="s">
        <v>390</v>
      </c>
      <c r="C148" s="524"/>
      <c r="D148" s="524">
        <v>30710</v>
      </c>
      <c r="E148" s="524"/>
      <c r="F148" s="524">
        <v>30710</v>
      </c>
      <c r="G148" s="524">
        <v>30710</v>
      </c>
      <c r="H148" s="524">
        <v>100</v>
      </c>
      <c r="I148" s="510">
        <v>0</v>
      </c>
      <c r="J148" s="507" t="s">
        <v>216</v>
      </c>
      <c r="K148" s="507" t="s">
        <v>535</v>
      </c>
    </row>
    <row r="149" spans="1:11" s="87" customFormat="1" ht="40.5">
      <c r="A149" s="507">
        <v>89</v>
      </c>
      <c r="B149" s="525" t="s">
        <v>538</v>
      </c>
      <c r="C149" s="524"/>
      <c r="D149" s="524"/>
      <c r="E149" s="524">
        <v>49800</v>
      </c>
      <c r="F149" s="524">
        <v>49800</v>
      </c>
      <c r="G149" s="524">
        <v>49800</v>
      </c>
      <c r="H149" s="524">
        <v>100</v>
      </c>
      <c r="I149" s="510">
        <v>0</v>
      </c>
      <c r="J149" s="507" t="s">
        <v>216</v>
      </c>
      <c r="K149" s="507" t="s">
        <v>535</v>
      </c>
    </row>
    <row r="150" spans="1:11" s="87" customFormat="1" ht="27" customHeight="1">
      <c r="A150" s="507">
        <v>90</v>
      </c>
      <c r="B150" s="530" t="s">
        <v>539</v>
      </c>
      <c r="C150" s="527"/>
      <c r="D150" s="527"/>
      <c r="E150" s="527">
        <v>199700</v>
      </c>
      <c r="F150" s="527">
        <v>199700</v>
      </c>
      <c r="G150" s="527">
        <v>199700</v>
      </c>
      <c r="H150" s="527">
        <v>100</v>
      </c>
      <c r="I150" s="528">
        <v>0</v>
      </c>
      <c r="J150" s="529" t="s">
        <v>216</v>
      </c>
      <c r="K150" s="529" t="s">
        <v>291</v>
      </c>
    </row>
    <row r="151" spans="1:11" s="87" customFormat="1" ht="27" customHeight="1">
      <c r="A151" s="507">
        <v>91</v>
      </c>
      <c r="B151" s="525" t="s">
        <v>496</v>
      </c>
      <c r="C151" s="524"/>
      <c r="D151" s="524">
        <v>12000</v>
      </c>
      <c r="E151" s="524"/>
      <c r="F151" s="524">
        <v>12000</v>
      </c>
      <c r="G151" s="524">
        <v>12000</v>
      </c>
      <c r="H151" s="524">
        <v>100</v>
      </c>
      <c r="I151" s="510">
        <v>0</v>
      </c>
      <c r="J151" s="507" t="s">
        <v>542</v>
      </c>
      <c r="K151" s="507" t="s">
        <v>543</v>
      </c>
    </row>
    <row r="152" spans="1:11" s="87" customFormat="1" ht="27" customHeight="1">
      <c r="A152" s="507">
        <v>92</v>
      </c>
      <c r="B152" s="525" t="s">
        <v>544</v>
      </c>
      <c r="C152" s="524"/>
      <c r="D152" s="524">
        <v>22000</v>
      </c>
      <c r="E152" s="524"/>
      <c r="F152" s="524">
        <v>22000</v>
      </c>
      <c r="G152" s="524">
        <v>22000</v>
      </c>
      <c r="H152" s="524">
        <v>100</v>
      </c>
      <c r="I152" s="510">
        <v>0</v>
      </c>
      <c r="J152" s="507" t="s">
        <v>216</v>
      </c>
      <c r="K152" s="507" t="s">
        <v>543</v>
      </c>
    </row>
    <row r="153" spans="1:11" s="87" customFormat="1" ht="27" customHeight="1">
      <c r="A153" s="507">
        <v>93</v>
      </c>
      <c r="B153" s="525" t="s">
        <v>390</v>
      </c>
      <c r="C153" s="524"/>
      <c r="D153" s="524">
        <v>3450</v>
      </c>
      <c r="E153" s="524"/>
      <c r="F153" s="524">
        <v>3450</v>
      </c>
      <c r="G153" s="524">
        <v>3450</v>
      </c>
      <c r="H153" s="524">
        <v>100</v>
      </c>
      <c r="I153" s="510">
        <v>0</v>
      </c>
      <c r="J153" s="507" t="s">
        <v>216</v>
      </c>
      <c r="K153" s="507" t="s">
        <v>543</v>
      </c>
    </row>
    <row r="154" spans="1:11" s="87" customFormat="1" ht="27" customHeight="1">
      <c r="A154" s="507">
        <v>94</v>
      </c>
      <c r="B154" s="525" t="s">
        <v>499</v>
      </c>
      <c r="C154" s="524"/>
      <c r="D154" s="524">
        <v>7000</v>
      </c>
      <c r="E154" s="524"/>
      <c r="F154" s="524">
        <v>7000</v>
      </c>
      <c r="G154" s="524">
        <v>7000</v>
      </c>
      <c r="H154" s="524">
        <v>100</v>
      </c>
      <c r="I154" s="510">
        <v>0</v>
      </c>
      <c r="J154" s="507" t="s">
        <v>216</v>
      </c>
      <c r="K154" s="507" t="s">
        <v>543</v>
      </c>
    </row>
    <row r="155" spans="1:11" s="87" customFormat="1" ht="27" customHeight="1">
      <c r="A155" s="507">
        <v>95</v>
      </c>
      <c r="B155" s="525" t="s">
        <v>390</v>
      </c>
      <c r="C155" s="524"/>
      <c r="D155" s="524">
        <v>13500</v>
      </c>
      <c r="E155" s="524"/>
      <c r="F155" s="524">
        <v>13500</v>
      </c>
      <c r="G155" s="524">
        <v>13500</v>
      </c>
      <c r="H155" s="524">
        <v>100</v>
      </c>
      <c r="I155" s="510">
        <v>0</v>
      </c>
      <c r="J155" s="507" t="s">
        <v>383</v>
      </c>
      <c r="K155" s="507" t="s">
        <v>543</v>
      </c>
    </row>
    <row r="156" spans="1:11" s="87" customFormat="1" ht="27" customHeight="1">
      <c r="A156" s="507">
        <v>96</v>
      </c>
      <c r="B156" s="525" t="s">
        <v>390</v>
      </c>
      <c r="C156" s="524"/>
      <c r="D156" s="524">
        <v>56560</v>
      </c>
      <c r="E156" s="524"/>
      <c r="F156" s="524">
        <v>56560</v>
      </c>
      <c r="G156" s="524">
        <v>56560</v>
      </c>
      <c r="H156" s="524">
        <v>100</v>
      </c>
      <c r="I156" s="510">
        <v>0</v>
      </c>
      <c r="J156" s="507" t="s">
        <v>391</v>
      </c>
      <c r="K156" s="507" t="s">
        <v>543</v>
      </c>
    </row>
    <row r="157" spans="1:11" s="87" customFormat="1" ht="40.5">
      <c r="A157" s="507">
        <v>97</v>
      </c>
      <c r="B157" s="525" t="s">
        <v>547</v>
      </c>
      <c r="C157" s="524"/>
      <c r="D157" s="524"/>
      <c r="E157" s="524">
        <v>13910</v>
      </c>
      <c r="F157" s="524">
        <v>13910</v>
      </c>
      <c r="G157" s="524">
        <v>13910</v>
      </c>
      <c r="H157" s="524">
        <v>100</v>
      </c>
      <c r="I157" s="510">
        <v>0</v>
      </c>
      <c r="J157" s="507" t="s">
        <v>428</v>
      </c>
      <c r="K157" s="507" t="s">
        <v>548</v>
      </c>
    </row>
    <row r="158" spans="1:11" s="87" customFormat="1" ht="27" customHeight="1">
      <c r="A158" s="507">
        <v>98</v>
      </c>
      <c r="B158" s="525" t="s">
        <v>549</v>
      </c>
      <c r="C158" s="524"/>
      <c r="D158" s="524"/>
      <c r="E158" s="524">
        <v>197090</v>
      </c>
      <c r="F158" s="524">
        <v>197090</v>
      </c>
      <c r="G158" s="524">
        <v>197090</v>
      </c>
      <c r="H158" s="524">
        <v>100</v>
      </c>
      <c r="I158" s="510">
        <v>0</v>
      </c>
      <c r="J158" s="507" t="s">
        <v>428</v>
      </c>
      <c r="K158" s="507" t="s">
        <v>548</v>
      </c>
    </row>
    <row r="159" spans="1:11" s="87" customFormat="1" ht="40.5">
      <c r="A159" s="507">
        <v>99</v>
      </c>
      <c r="B159" s="525" t="s">
        <v>550</v>
      </c>
      <c r="C159" s="524"/>
      <c r="D159" s="524"/>
      <c r="E159" s="524">
        <v>286600</v>
      </c>
      <c r="F159" s="524">
        <v>286600</v>
      </c>
      <c r="G159" s="524">
        <v>286600</v>
      </c>
      <c r="H159" s="524">
        <v>100</v>
      </c>
      <c r="I159" s="510">
        <v>0</v>
      </c>
      <c r="J159" s="507" t="s">
        <v>551</v>
      </c>
      <c r="K159" s="507" t="s">
        <v>548</v>
      </c>
    </row>
    <row r="160" spans="1:11" s="89" customFormat="1" ht="27" customHeight="1">
      <c r="A160" s="507">
        <v>100</v>
      </c>
      <c r="B160" s="530" t="s">
        <v>390</v>
      </c>
      <c r="C160" s="527"/>
      <c r="D160" s="527">
        <v>130995.78</v>
      </c>
      <c r="E160" s="527"/>
      <c r="F160" s="527">
        <v>130995.78</v>
      </c>
      <c r="G160" s="527">
        <v>130995.78</v>
      </c>
      <c r="H160" s="527">
        <v>100</v>
      </c>
      <c r="I160" s="528">
        <v>0</v>
      </c>
      <c r="J160" s="531" t="s">
        <v>552</v>
      </c>
      <c r="K160" s="529" t="s">
        <v>553</v>
      </c>
    </row>
    <row r="161" spans="1:11" s="89" customFormat="1" ht="27" customHeight="1">
      <c r="A161" s="507">
        <v>101</v>
      </c>
      <c r="B161" s="530" t="s">
        <v>390</v>
      </c>
      <c r="C161" s="527"/>
      <c r="D161" s="527">
        <v>13800</v>
      </c>
      <c r="E161" s="527"/>
      <c r="F161" s="527">
        <v>13800</v>
      </c>
      <c r="G161" s="527">
        <v>13800</v>
      </c>
      <c r="H161" s="527">
        <v>100</v>
      </c>
      <c r="I161" s="528">
        <v>0</v>
      </c>
      <c r="J161" s="531" t="s">
        <v>554</v>
      </c>
      <c r="K161" s="529" t="s">
        <v>553</v>
      </c>
    </row>
    <row r="162" spans="1:11" s="89" customFormat="1" ht="27" customHeight="1">
      <c r="A162" s="507">
        <v>102</v>
      </c>
      <c r="B162" s="530" t="s">
        <v>390</v>
      </c>
      <c r="C162" s="527"/>
      <c r="D162" s="527">
        <v>29877.37</v>
      </c>
      <c r="E162" s="527"/>
      <c r="F162" s="527">
        <v>29877.37</v>
      </c>
      <c r="G162" s="527">
        <v>29877.37</v>
      </c>
      <c r="H162" s="527">
        <v>100</v>
      </c>
      <c r="I162" s="528">
        <v>0</v>
      </c>
      <c r="J162" s="531" t="s">
        <v>414</v>
      </c>
      <c r="K162" s="529" t="s">
        <v>553</v>
      </c>
    </row>
    <row r="163" spans="1:11" s="89" customFormat="1">
      <c r="A163" s="532"/>
      <c r="B163" s="533"/>
      <c r="C163" s="534"/>
      <c r="D163" s="534"/>
      <c r="E163" s="534"/>
      <c r="F163" s="534"/>
      <c r="G163" s="534"/>
      <c r="H163" s="534"/>
      <c r="I163" s="534"/>
      <c r="J163" s="532"/>
      <c r="K163" s="532"/>
    </row>
    <row r="164" spans="1:11" s="79" customFormat="1" ht="35.1" customHeight="1">
      <c r="A164" s="535"/>
      <c r="B164" s="536" t="s">
        <v>555</v>
      </c>
      <c r="C164" s="537">
        <v>205900</v>
      </c>
      <c r="D164" s="537">
        <v>132250</v>
      </c>
      <c r="E164" s="537">
        <v>11075989</v>
      </c>
      <c r="F164" s="537">
        <v>11414139</v>
      </c>
      <c r="G164" s="537">
        <v>3964250</v>
      </c>
      <c r="H164" s="537">
        <v>34.731047168779</v>
      </c>
      <c r="I164" s="537">
        <v>7449889</v>
      </c>
      <c r="J164" s="538"/>
      <c r="K164" s="535"/>
    </row>
    <row r="165" spans="1:11" s="87" customFormat="1" ht="60.75">
      <c r="A165" s="507">
        <v>1</v>
      </c>
      <c r="B165" s="525" t="s">
        <v>560</v>
      </c>
      <c r="C165" s="524">
        <v>205900</v>
      </c>
      <c r="D165" s="524"/>
      <c r="E165" s="524">
        <v>5189800</v>
      </c>
      <c r="F165" s="524">
        <v>5395700</v>
      </c>
      <c r="G165" s="524"/>
      <c r="H165" s="524">
        <v>0</v>
      </c>
      <c r="I165" s="510">
        <v>5395700</v>
      </c>
      <c r="J165" s="507" t="s">
        <v>429</v>
      </c>
      <c r="K165" s="507" t="s">
        <v>77</v>
      </c>
    </row>
    <row r="166" spans="1:11" s="87" customFormat="1" ht="40.5">
      <c r="A166" s="507">
        <v>2</v>
      </c>
      <c r="B166" s="525" t="s">
        <v>561</v>
      </c>
      <c r="C166" s="524"/>
      <c r="D166" s="524"/>
      <c r="E166" s="524">
        <v>27441</v>
      </c>
      <c r="F166" s="524">
        <v>27441</v>
      </c>
      <c r="G166" s="524"/>
      <c r="H166" s="524">
        <v>0</v>
      </c>
      <c r="I166" s="510">
        <v>27441</v>
      </c>
      <c r="J166" s="507" t="s">
        <v>562</v>
      </c>
      <c r="K166" s="507" t="s">
        <v>77</v>
      </c>
    </row>
    <row r="167" spans="1:11" s="87" customFormat="1" ht="40.5" customHeight="1">
      <c r="A167" s="507">
        <v>3</v>
      </c>
      <c r="B167" s="525" t="s">
        <v>563</v>
      </c>
      <c r="C167" s="524"/>
      <c r="D167" s="524"/>
      <c r="E167" s="524">
        <v>416898</v>
      </c>
      <c r="F167" s="524">
        <v>416898</v>
      </c>
      <c r="G167" s="524"/>
      <c r="H167" s="524">
        <v>0</v>
      </c>
      <c r="I167" s="510">
        <v>416898</v>
      </c>
      <c r="J167" s="507" t="s">
        <v>562</v>
      </c>
      <c r="K167" s="507" t="s">
        <v>77</v>
      </c>
    </row>
    <row r="168" spans="1:11" s="87" customFormat="1" ht="40.5">
      <c r="A168" s="507">
        <v>4</v>
      </c>
      <c r="B168" s="525" t="s">
        <v>569</v>
      </c>
      <c r="C168" s="524"/>
      <c r="D168" s="524"/>
      <c r="E168" s="524">
        <v>455000</v>
      </c>
      <c r="F168" s="524">
        <v>455000</v>
      </c>
      <c r="G168" s="524"/>
      <c r="H168" s="524">
        <v>0</v>
      </c>
      <c r="I168" s="510">
        <v>455000</v>
      </c>
      <c r="J168" s="507" t="s">
        <v>336</v>
      </c>
      <c r="K168" s="507" t="s">
        <v>82</v>
      </c>
    </row>
    <row r="169" spans="1:11" s="87" customFormat="1" ht="40.5" customHeight="1">
      <c r="A169" s="507">
        <v>5</v>
      </c>
      <c r="B169" s="525" t="s">
        <v>570</v>
      </c>
      <c r="C169" s="524"/>
      <c r="D169" s="524"/>
      <c r="E169" s="524">
        <v>634000</v>
      </c>
      <c r="F169" s="524">
        <v>634000</v>
      </c>
      <c r="G169" s="524">
        <v>380400</v>
      </c>
      <c r="H169" s="524">
        <v>60</v>
      </c>
      <c r="I169" s="510">
        <v>253600</v>
      </c>
      <c r="J169" s="507" t="s">
        <v>418</v>
      </c>
      <c r="K169" s="507" t="s">
        <v>82</v>
      </c>
    </row>
    <row r="170" spans="1:11" s="87" customFormat="1" ht="40.5">
      <c r="A170" s="507">
        <v>6</v>
      </c>
      <c r="B170" s="525" t="s">
        <v>571</v>
      </c>
      <c r="C170" s="524"/>
      <c r="D170" s="524"/>
      <c r="E170" s="524">
        <v>2528750</v>
      </c>
      <c r="F170" s="524">
        <v>2528750</v>
      </c>
      <c r="G170" s="524">
        <v>1627500</v>
      </c>
      <c r="H170" s="524">
        <v>64.359861591695505</v>
      </c>
      <c r="I170" s="510">
        <v>901250</v>
      </c>
      <c r="J170" s="507" t="s">
        <v>336</v>
      </c>
      <c r="K170" s="507" t="s">
        <v>82</v>
      </c>
    </row>
    <row r="171" spans="1:11" s="87" customFormat="1" ht="40.5">
      <c r="A171" s="507">
        <v>7</v>
      </c>
      <c r="B171" s="525" t="s">
        <v>556</v>
      </c>
      <c r="C171" s="524"/>
      <c r="D171" s="524"/>
      <c r="E171" s="524">
        <v>326400</v>
      </c>
      <c r="F171" s="524">
        <v>326400</v>
      </c>
      <c r="G171" s="524">
        <v>326400</v>
      </c>
      <c r="H171" s="524">
        <v>100</v>
      </c>
      <c r="I171" s="510">
        <v>0</v>
      </c>
      <c r="J171" s="507" t="s">
        <v>415</v>
      </c>
      <c r="K171" s="507" t="s">
        <v>73</v>
      </c>
    </row>
    <row r="172" spans="1:11" s="87" customFormat="1" ht="27" customHeight="1">
      <c r="A172" s="507">
        <v>8</v>
      </c>
      <c r="B172" s="525" t="s">
        <v>557</v>
      </c>
      <c r="C172" s="524"/>
      <c r="D172" s="524">
        <v>37450</v>
      </c>
      <c r="E172" s="524"/>
      <c r="F172" s="524">
        <v>37450</v>
      </c>
      <c r="G172" s="524">
        <v>37450</v>
      </c>
      <c r="H172" s="524">
        <v>100</v>
      </c>
      <c r="I172" s="510">
        <v>0</v>
      </c>
      <c r="J172" s="507" t="s">
        <v>216</v>
      </c>
      <c r="K172" s="507" t="s">
        <v>75</v>
      </c>
    </row>
    <row r="173" spans="1:11" s="87" customFormat="1" ht="40.5">
      <c r="A173" s="507">
        <v>9</v>
      </c>
      <c r="B173" s="525" t="s">
        <v>558</v>
      </c>
      <c r="C173" s="524"/>
      <c r="D173" s="524"/>
      <c r="E173" s="524">
        <v>167900</v>
      </c>
      <c r="F173" s="524">
        <v>167900</v>
      </c>
      <c r="G173" s="524">
        <v>167900</v>
      </c>
      <c r="H173" s="524">
        <v>100</v>
      </c>
      <c r="I173" s="510">
        <v>0</v>
      </c>
      <c r="J173" s="507" t="s">
        <v>416</v>
      </c>
      <c r="K173" s="507" t="s">
        <v>75</v>
      </c>
    </row>
    <row r="174" spans="1:11" s="87" customFormat="1" ht="40.5">
      <c r="A174" s="507">
        <v>10</v>
      </c>
      <c r="B174" s="525" t="s">
        <v>559</v>
      </c>
      <c r="C174" s="524"/>
      <c r="D174" s="524"/>
      <c r="E174" s="524">
        <v>69000</v>
      </c>
      <c r="F174" s="524">
        <v>69000</v>
      </c>
      <c r="G174" s="524">
        <v>69000</v>
      </c>
      <c r="H174" s="524">
        <v>100</v>
      </c>
      <c r="I174" s="510">
        <v>0</v>
      </c>
      <c r="J174" s="507" t="s">
        <v>416</v>
      </c>
      <c r="K174" s="507" t="s">
        <v>75</v>
      </c>
    </row>
    <row r="175" spans="1:11" s="87" customFormat="1" ht="40.5">
      <c r="A175" s="507">
        <v>11</v>
      </c>
      <c r="B175" s="525" t="s">
        <v>564</v>
      </c>
      <c r="C175" s="524"/>
      <c r="D175" s="524"/>
      <c r="E175" s="524">
        <v>430000</v>
      </c>
      <c r="F175" s="524">
        <v>430000</v>
      </c>
      <c r="G175" s="524">
        <v>430000</v>
      </c>
      <c r="H175" s="524">
        <v>100</v>
      </c>
      <c r="I175" s="510">
        <v>0</v>
      </c>
      <c r="J175" s="507" t="s">
        <v>415</v>
      </c>
      <c r="K175" s="507" t="s">
        <v>77</v>
      </c>
    </row>
    <row r="176" spans="1:11" s="87" customFormat="1" ht="27" customHeight="1">
      <c r="A176" s="507">
        <v>12</v>
      </c>
      <c r="B176" s="525" t="s">
        <v>390</v>
      </c>
      <c r="C176" s="524"/>
      <c r="D176" s="524">
        <v>29000</v>
      </c>
      <c r="E176" s="524"/>
      <c r="F176" s="524">
        <v>29000</v>
      </c>
      <c r="G176" s="524">
        <v>29000</v>
      </c>
      <c r="H176" s="524">
        <v>100</v>
      </c>
      <c r="I176" s="510">
        <v>0</v>
      </c>
      <c r="J176" s="507" t="s">
        <v>417</v>
      </c>
      <c r="K176" s="507" t="s">
        <v>78</v>
      </c>
    </row>
    <row r="177" spans="1:11" s="87" customFormat="1" ht="27" customHeight="1">
      <c r="A177" s="507">
        <v>13</v>
      </c>
      <c r="B177" s="525" t="s">
        <v>390</v>
      </c>
      <c r="C177" s="524"/>
      <c r="D177" s="524">
        <v>7800</v>
      </c>
      <c r="E177" s="524"/>
      <c r="F177" s="524">
        <v>7800</v>
      </c>
      <c r="G177" s="524">
        <v>7800</v>
      </c>
      <c r="H177" s="524">
        <v>100</v>
      </c>
      <c r="I177" s="510">
        <v>0</v>
      </c>
      <c r="J177" s="507" t="s">
        <v>363</v>
      </c>
      <c r="K177" s="507" t="s">
        <v>78</v>
      </c>
    </row>
    <row r="178" spans="1:11" s="87" customFormat="1" ht="27" customHeight="1">
      <c r="A178" s="507">
        <v>14</v>
      </c>
      <c r="B178" s="525" t="s">
        <v>390</v>
      </c>
      <c r="C178" s="524"/>
      <c r="D178" s="524">
        <v>58000</v>
      </c>
      <c r="E178" s="524"/>
      <c r="F178" s="524">
        <v>58000</v>
      </c>
      <c r="G178" s="524">
        <v>58000</v>
      </c>
      <c r="H178" s="524">
        <v>100</v>
      </c>
      <c r="I178" s="510">
        <v>0</v>
      </c>
      <c r="J178" s="507" t="s">
        <v>484</v>
      </c>
      <c r="K178" s="507" t="s">
        <v>79</v>
      </c>
    </row>
    <row r="179" spans="1:11" s="87" customFormat="1" ht="40.5">
      <c r="A179" s="507">
        <v>15</v>
      </c>
      <c r="B179" s="525" t="s">
        <v>565</v>
      </c>
      <c r="C179" s="524"/>
      <c r="D179" s="524"/>
      <c r="E179" s="524">
        <v>498000</v>
      </c>
      <c r="F179" s="524">
        <v>498000</v>
      </c>
      <c r="G179" s="524">
        <v>498000</v>
      </c>
      <c r="H179" s="524">
        <v>100</v>
      </c>
      <c r="I179" s="510">
        <v>0</v>
      </c>
      <c r="J179" s="507" t="s">
        <v>566</v>
      </c>
      <c r="K179" s="507" t="s">
        <v>79</v>
      </c>
    </row>
    <row r="180" spans="1:11" s="87" customFormat="1" ht="40.5">
      <c r="A180" s="507">
        <v>16</v>
      </c>
      <c r="B180" s="525" t="s">
        <v>567</v>
      </c>
      <c r="C180" s="524"/>
      <c r="D180" s="524"/>
      <c r="E180" s="524">
        <v>249800</v>
      </c>
      <c r="F180" s="524">
        <v>249800</v>
      </c>
      <c r="G180" s="524">
        <v>249800</v>
      </c>
      <c r="H180" s="524">
        <v>100</v>
      </c>
      <c r="I180" s="510">
        <v>0</v>
      </c>
      <c r="J180" s="507" t="s">
        <v>402</v>
      </c>
      <c r="K180" s="507" t="s">
        <v>79</v>
      </c>
    </row>
    <row r="181" spans="1:11" s="87" customFormat="1" ht="27" customHeight="1">
      <c r="A181" s="507">
        <v>17</v>
      </c>
      <c r="B181" s="525" t="s">
        <v>568</v>
      </c>
      <c r="C181" s="524"/>
      <c r="D181" s="524"/>
      <c r="E181" s="524">
        <v>83000</v>
      </c>
      <c r="F181" s="524">
        <v>83000</v>
      </c>
      <c r="G181" s="524">
        <v>83000</v>
      </c>
      <c r="H181" s="524">
        <v>100</v>
      </c>
      <c r="I181" s="510">
        <v>0</v>
      </c>
      <c r="J181" s="507" t="s">
        <v>484</v>
      </c>
      <c r="K181" s="507" t="s">
        <v>79</v>
      </c>
    </row>
    <row r="182" spans="1:11" s="87" customFormat="1" ht="27.95" customHeight="1">
      <c r="A182" s="515"/>
      <c r="B182" s="539"/>
      <c r="C182" s="518"/>
      <c r="D182" s="518"/>
      <c r="E182" s="518"/>
      <c r="F182" s="518"/>
      <c r="G182" s="518"/>
      <c r="H182" s="518"/>
      <c r="I182" s="519"/>
      <c r="J182" s="515"/>
      <c r="K182" s="515"/>
    </row>
    <row r="183" spans="1:11" s="79" customFormat="1" ht="35.1" customHeight="1">
      <c r="A183" s="535"/>
      <c r="B183" s="535" t="s">
        <v>324</v>
      </c>
      <c r="C183" s="540">
        <v>0</v>
      </c>
      <c r="D183" s="540">
        <v>155470000</v>
      </c>
      <c r="E183" s="540">
        <v>0</v>
      </c>
      <c r="F183" s="540">
        <v>155470000</v>
      </c>
      <c r="G183" s="540">
        <v>32190000</v>
      </c>
      <c r="H183" s="540">
        <v>20.704959156107286</v>
      </c>
      <c r="I183" s="540">
        <v>123280000</v>
      </c>
      <c r="J183" s="535"/>
      <c r="K183" s="535"/>
    </row>
    <row r="184" spans="1:11" s="87" customFormat="1" ht="40.5">
      <c r="A184" s="507">
        <v>1</v>
      </c>
      <c r="B184" s="508" t="s">
        <v>572</v>
      </c>
      <c r="C184" s="514"/>
      <c r="D184" s="541">
        <v>15000000</v>
      </c>
      <c r="E184" s="510"/>
      <c r="F184" s="510">
        <v>15000000</v>
      </c>
      <c r="G184" s="510"/>
      <c r="H184" s="510">
        <v>0</v>
      </c>
      <c r="I184" s="510">
        <v>15000000</v>
      </c>
      <c r="J184" s="511" t="s">
        <v>419</v>
      </c>
      <c r="K184" s="507" t="s">
        <v>156</v>
      </c>
    </row>
    <row r="185" spans="1:11" s="87" customFormat="1" ht="60.75">
      <c r="A185" s="507">
        <v>2</v>
      </c>
      <c r="B185" s="508" t="s">
        <v>213</v>
      </c>
      <c r="C185" s="514"/>
      <c r="D185" s="510">
        <v>94900000</v>
      </c>
      <c r="E185" s="510"/>
      <c r="F185" s="510">
        <v>94900000</v>
      </c>
      <c r="G185" s="510"/>
      <c r="H185" s="510">
        <v>0</v>
      </c>
      <c r="I185" s="510">
        <v>94900000</v>
      </c>
      <c r="J185" s="511" t="s">
        <v>420</v>
      </c>
      <c r="K185" s="507" t="s">
        <v>156</v>
      </c>
    </row>
    <row r="186" spans="1:11" s="87" customFormat="1" ht="60.75">
      <c r="A186" s="507">
        <v>3</v>
      </c>
      <c r="B186" s="508" t="s">
        <v>573</v>
      </c>
      <c r="C186" s="514"/>
      <c r="D186" s="510">
        <v>44600000</v>
      </c>
      <c r="E186" s="510"/>
      <c r="F186" s="510">
        <v>44600000</v>
      </c>
      <c r="G186" s="510">
        <v>31220000</v>
      </c>
      <c r="H186" s="510">
        <v>70</v>
      </c>
      <c r="I186" s="510">
        <v>13380000</v>
      </c>
      <c r="J186" s="511" t="s">
        <v>331</v>
      </c>
      <c r="K186" s="507" t="s">
        <v>156</v>
      </c>
    </row>
    <row r="187" spans="1:11" s="89" customFormat="1" ht="101.25">
      <c r="A187" s="507">
        <v>4</v>
      </c>
      <c r="B187" s="526" t="s">
        <v>430</v>
      </c>
      <c r="C187" s="527"/>
      <c r="D187" s="527">
        <v>970000</v>
      </c>
      <c r="E187" s="527"/>
      <c r="F187" s="527">
        <v>970000</v>
      </c>
      <c r="G187" s="527">
        <v>970000</v>
      </c>
      <c r="H187" s="527">
        <v>100</v>
      </c>
      <c r="I187" s="528">
        <v>0</v>
      </c>
      <c r="J187" s="529" t="s">
        <v>421</v>
      </c>
      <c r="K187" s="529" t="s">
        <v>501</v>
      </c>
    </row>
    <row r="188" spans="1:11" s="89" customFormat="1">
      <c r="A188" s="532"/>
      <c r="B188" s="542"/>
      <c r="C188" s="534"/>
      <c r="D188" s="534"/>
      <c r="E188" s="534"/>
      <c r="F188" s="534"/>
      <c r="G188" s="534"/>
      <c r="H188" s="534"/>
      <c r="I188" s="534"/>
      <c r="J188" s="532"/>
      <c r="K188" s="532"/>
    </row>
    <row r="197" spans="1:11" s="43" customFormat="1">
      <c r="A197" s="548"/>
      <c r="B197" s="87"/>
      <c r="C197" s="549"/>
      <c r="D197" s="550"/>
      <c r="E197" s="551"/>
      <c r="F197" s="551"/>
      <c r="G197" s="552"/>
      <c r="H197" s="551"/>
      <c r="I197" s="551"/>
      <c r="J197" s="553"/>
      <c r="K197" s="553"/>
    </row>
    <row r="198" spans="1:11" s="43" customFormat="1">
      <c r="A198" s="548"/>
      <c r="B198" s="87"/>
      <c r="C198" s="549"/>
      <c r="D198" s="550"/>
      <c r="E198" s="551"/>
      <c r="F198" s="551"/>
      <c r="G198" s="552"/>
      <c r="H198" s="551"/>
      <c r="I198" s="551"/>
      <c r="J198" s="553"/>
      <c r="K198" s="553"/>
    </row>
    <row r="199" spans="1:11" s="43" customFormat="1">
      <c r="A199" s="548"/>
      <c r="B199" s="87"/>
      <c r="C199" s="549"/>
      <c r="D199" s="550"/>
      <c r="E199" s="551"/>
      <c r="F199" s="551"/>
      <c r="G199" s="552"/>
      <c r="H199" s="551"/>
      <c r="I199" s="551"/>
      <c r="J199" s="553"/>
      <c r="K199" s="553"/>
    </row>
    <row r="200" spans="1:11" s="43" customFormat="1">
      <c r="A200" s="548"/>
      <c r="B200" s="87"/>
      <c r="C200" s="549"/>
      <c r="D200" s="550"/>
      <c r="E200" s="551"/>
      <c r="F200" s="551"/>
      <c r="G200" s="552"/>
      <c r="H200" s="551"/>
      <c r="I200" s="551"/>
      <c r="J200" s="553"/>
      <c r="K200" s="553"/>
    </row>
    <row r="201" spans="1:11" s="43" customFormat="1">
      <c r="A201" s="548"/>
      <c r="B201" s="87"/>
      <c r="C201" s="549"/>
      <c r="D201" s="550"/>
      <c r="E201" s="551"/>
      <c r="F201" s="551"/>
      <c r="G201" s="552"/>
      <c r="H201" s="551"/>
      <c r="I201" s="551"/>
      <c r="J201" s="553"/>
      <c r="K201" s="553"/>
    </row>
    <row r="202" spans="1:11" s="43" customFormat="1">
      <c r="A202" s="548"/>
      <c r="B202" s="87"/>
      <c r="C202" s="549"/>
      <c r="D202" s="550"/>
      <c r="E202" s="551"/>
      <c r="F202" s="551"/>
      <c r="G202" s="552"/>
      <c r="H202" s="551"/>
      <c r="I202" s="551"/>
      <c r="J202" s="553"/>
      <c r="K202" s="553"/>
    </row>
    <row r="203" spans="1:11" s="43" customFormat="1">
      <c r="A203" s="548"/>
      <c r="B203" s="87"/>
      <c r="C203" s="549"/>
      <c r="D203" s="550"/>
      <c r="E203" s="551"/>
      <c r="F203" s="551"/>
      <c r="G203" s="552"/>
      <c r="H203" s="551"/>
      <c r="I203" s="551"/>
      <c r="J203" s="553"/>
      <c r="K203" s="553"/>
    </row>
    <row r="204" spans="1:11" s="43" customFormat="1">
      <c r="A204" s="548"/>
      <c r="B204" s="87"/>
      <c r="C204" s="549"/>
      <c r="D204" s="550"/>
      <c r="E204" s="551"/>
      <c r="F204" s="551"/>
      <c r="G204" s="552"/>
      <c r="H204" s="551"/>
      <c r="I204" s="551"/>
      <c r="J204" s="553"/>
      <c r="K204" s="553"/>
    </row>
    <row r="205" spans="1:11" s="43" customFormat="1">
      <c r="A205" s="548"/>
      <c r="B205" s="87"/>
      <c r="C205" s="549"/>
      <c r="D205" s="550"/>
      <c r="E205" s="551"/>
      <c r="F205" s="551"/>
      <c r="G205" s="552"/>
      <c r="H205" s="551"/>
      <c r="I205" s="551"/>
      <c r="J205" s="553"/>
      <c r="K205" s="553"/>
    </row>
    <row r="206" spans="1:11" s="43" customFormat="1">
      <c r="A206" s="548"/>
      <c r="B206" s="87"/>
      <c r="C206" s="549"/>
      <c r="D206" s="550"/>
      <c r="E206" s="551"/>
      <c r="F206" s="551"/>
      <c r="G206" s="552"/>
      <c r="H206" s="551"/>
      <c r="I206" s="551"/>
      <c r="J206" s="553"/>
      <c r="K206" s="553"/>
    </row>
    <row r="207" spans="1:11" s="43" customFormat="1">
      <c r="A207" s="548"/>
      <c r="B207" s="87"/>
      <c r="C207" s="549"/>
      <c r="D207" s="550"/>
      <c r="E207" s="551"/>
      <c r="F207" s="551"/>
      <c r="G207" s="552"/>
      <c r="H207" s="551"/>
      <c r="I207" s="551"/>
      <c r="J207" s="553"/>
      <c r="K207" s="553"/>
    </row>
    <row r="208" spans="1:11" s="43" customFormat="1">
      <c r="A208" s="548"/>
      <c r="B208" s="87"/>
      <c r="C208" s="549"/>
      <c r="D208" s="550"/>
      <c r="E208" s="551"/>
      <c r="F208" s="551"/>
      <c r="G208" s="552"/>
      <c r="H208" s="551"/>
      <c r="I208" s="551"/>
      <c r="J208" s="553"/>
      <c r="K208" s="553"/>
    </row>
    <row r="209" spans="1:11" s="43" customFormat="1">
      <c r="A209" s="548"/>
      <c r="B209" s="87"/>
      <c r="C209" s="549"/>
      <c r="D209" s="550"/>
      <c r="E209" s="551"/>
      <c r="F209" s="551"/>
      <c r="G209" s="552"/>
      <c r="H209" s="551"/>
      <c r="I209" s="551"/>
      <c r="J209" s="553"/>
      <c r="K209" s="553"/>
    </row>
    <row r="210" spans="1:11" s="43" customFormat="1">
      <c r="A210" s="548"/>
      <c r="B210" s="87"/>
      <c r="C210" s="549"/>
      <c r="D210" s="550"/>
      <c r="E210" s="551"/>
      <c r="F210" s="551"/>
      <c r="G210" s="552"/>
      <c r="H210" s="551"/>
      <c r="I210" s="551"/>
      <c r="J210" s="553"/>
      <c r="K210" s="553"/>
    </row>
    <row r="211" spans="1:11" s="43" customFormat="1">
      <c r="A211" s="548"/>
      <c r="B211" s="87"/>
      <c r="C211" s="549"/>
      <c r="D211" s="550"/>
      <c r="E211" s="551"/>
      <c r="F211" s="551"/>
      <c r="G211" s="552"/>
      <c r="H211" s="551"/>
      <c r="I211" s="551"/>
      <c r="J211" s="553"/>
      <c r="K211" s="553"/>
    </row>
    <row r="212" spans="1:11" s="43" customFormat="1">
      <c r="A212" s="548"/>
      <c r="B212" s="87"/>
      <c r="C212" s="549"/>
      <c r="D212" s="550"/>
      <c r="E212" s="551"/>
      <c r="F212" s="551"/>
      <c r="G212" s="552"/>
      <c r="H212" s="551"/>
      <c r="I212" s="551"/>
      <c r="J212" s="553"/>
      <c r="K212" s="553"/>
    </row>
    <row r="213" spans="1:11" s="43" customFormat="1">
      <c r="A213" s="548"/>
      <c r="B213" s="87"/>
      <c r="C213" s="549"/>
      <c r="D213" s="550"/>
      <c r="E213" s="551"/>
      <c r="F213" s="551"/>
      <c r="G213" s="552"/>
      <c r="H213" s="551"/>
      <c r="I213" s="551"/>
      <c r="J213" s="553"/>
      <c r="K213" s="553"/>
    </row>
    <row r="214" spans="1:11" s="43" customFormat="1">
      <c r="A214" s="548"/>
      <c r="B214" s="87"/>
      <c r="C214" s="549"/>
      <c r="D214" s="550"/>
      <c r="E214" s="551"/>
      <c r="F214" s="551"/>
      <c r="G214" s="552"/>
      <c r="H214" s="551"/>
      <c r="I214" s="551"/>
      <c r="J214" s="553"/>
      <c r="K214" s="553"/>
    </row>
    <row r="215" spans="1:11" s="43" customFormat="1">
      <c r="A215" s="548"/>
      <c r="B215" s="87"/>
      <c r="C215" s="549"/>
      <c r="D215" s="550"/>
      <c r="E215" s="551"/>
      <c r="F215" s="551"/>
      <c r="G215" s="552"/>
      <c r="H215" s="551"/>
      <c r="I215" s="551"/>
      <c r="J215" s="553"/>
      <c r="K215" s="553"/>
    </row>
    <row r="216" spans="1:11" s="43" customFormat="1">
      <c r="A216" s="548"/>
      <c r="B216" s="87"/>
      <c r="C216" s="549"/>
      <c r="D216" s="550"/>
      <c r="E216" s="551"/>
      <c r="F216" s="551"/>
      <c r="G216" s="552"/>
      <c r="H216" s="551"/>
      <c r="I216" s="551"/>
      <c r="J216" s="553"/>
      <c r="K216" s="553"/>
    </row>
    <row r="217" spans="1:11" s="43" customFormat="1">
      <c r="A217" s="548"/>
      <c r="B217" s="87"/>
      <c r="C217" s="549"/>
      <c r="D217" s="550"/>
      <c r="E217" s="551"/>
      <c r="F217" s="551"/>
      <c r="G217" s="552"/>
      <c r="H217" s="551"/>
      <c r="I217" s="551"/>
      <c r="J217" s="553"/>
      <c r="K217" s="553"/>
    </row>
    <row r="218" spans="1:11" s="43" customFormat="1">
      <c r="A218" s="548"/>
      <c r="B218" s="87"/>
      <c r="C218" s="549"/>
      <c r="D218" s="550"/>
      <c r="E218" s="551"/>
      <c r="F218" s="551"/>
      <c r="G218" s="552"/>
      <c r="H218" s="551"/>
      <c r="I218" s="551"/>
      <c r="J218" s="553"/>
      <c r="K218" s="553"/>
    </row>
    <row r="219" spans="1:11" s="43" customFormat="1">
      <c r="A219" s="548"/>
      <c r="B219" s="87"/>
      <c r="C219" s="549"/>
      <c r="D219" s="550"/>
      <c r="E219" s="551"/>
      <c r="F219" s="551"/>
      <c r="G219" s="552"/>
      <c r="H219" s="551"/>
      <c r="I219" s="551"/>
      <c r="J219" s="553"/>
      <c r="K219" s="553"/>
    </row>
    <row r="220" spans="1:11" s="43" customFormat="1">
      <c r="A220" s="548"/>
      <c r="B220" s="87"/>
      <c r="C220" s="549"/>
      <c r="D220" s="550"/>
      <c r="E220" s="551"/>
      <c r="F220" s="551"/>
      <c r="G220" s="552"/>
      <c r="H220" s="551"/>
      <c r="I220" s="551"/>
      <c r="J220" s="553"/>
      <c r="K220" s="553"/>
    </row>
    <row r="221" spans="1:11" s="43" customFormat="1">
      <c r="A221" s="548"/>
      <c r="B221" s="87"/>
      <c r="C221" s="549"/>
      <c r="D221" s="550"/>
      <c r="E221" s="551"/>
      <c r="F221" s="551"/>
      <c r="G221" s="552"/>
      <c r="H221" s="551"/>
      <c r="I221" s="551"/>
      <c r="J221" s="553"/>
      <c r="K221" s="553"/>
    </row>
    <row r="222" spans="1:11" s="43" customFormat="1">
      <c r="A222" s="548"/>
      <c r="B222" s="87"/>
      <c r="C222" s="549"/>
      <c r="D222" s="550"/>
      <c r="E222" s="551"/>
      <c r="F222" s="551"/>
      <c r="G222" s="552"/>
      <c r="H222" s="551"/>
      <c r="I222" s="551"/>
      <c r="J222" s="553"/>
      <c r="K222" s="553"/>
    </row>
    <row r="223" spans="1:11" s="43" customFormat="1">
      <c r="A223" s="548"/>
      <c r="B223" s="87"/>
      <c r="C223" s="549"/>
      <c r="D223" s="550"/>
      <c r="E223" s="551"/>
      <c r="F223" s="551"/>
      <c r="G223" s="552"/>
      <c r="H223" s="551"/>
      <c r="I223" s="551"/>
      <c r="J223" s="553"/>
      <c r="K223" s="553"/>
    </row>
    <row r="224" spans="1:11" s="43" customFormat="1">
      <c r="A224" s="548"/>
      <c r="B224" s="87"/>
      <c r="C224" s="549"/>
      <c r="D224" s="550"/>
      <c r="E224" s="551"/>
      <c r="F224" s="551"/>
      <c r="G224" s="552"/>
      <c r="H224" s="551"/>
      <c r="I224" s="551"/>
      <c r="J224" s="553"/>
      <c r="K224" s="553"/>
    </row>
    <row r="225" spans="1:11" s="43" customFormat="1">
      <c r="A225" s="548"/>
      <c r="B225" s="87"/>
      <c r="C225" s="549"/>
      <c r="D225" s="550"/>
      <c r="E225" s="551"/>
      <c r="F225" s="551"/>
      <c r="G225" s="552"/>
      <c r="H225" s="551"/>
      <c r="I225" s="551"/>
      <c r="J225" s="553"/>
      <c r="K225" s="553"/>
    </row>
    <row r="226" spans="1:11" s="43" customFormat="1">
      <c r="A226" s="548"/>
      <c r="B226" s="87"/>
      <c r="C226" s="549"/>
      <c r="D226" s="550"/>
      <c r="E226" s="551"/>
      <c r="F226" s="551"/>
      <c r="G226" s="552"/>
      <c r="H226" s="551"/>
      <c r="I226" s="551"/>
      <c r="J226" s="553"/>
      <c r="K226" s="553"/>
    </row>
    <row r="227" spans="1:11" s="43" customFormat="1">
      <c r="A227" s="548"/>
      <c r="B227" s="87"/>
      <c r="C227" s="549"/>
      <c r="D227" s="550"/>
      <c r="E227" s="551"/>
      <c r="F227" s="551"/>
      <c r="G227" s="552"/>
      <c r="H227" s="551"/>
      <c r="I227" s="551"/>
      <c r="J227" s="553"/>
      <c r="K227" s="553"/>
    </row>
    <row r="228" spans="1:11" s="43" customFormat="1">
      <c r="A228" s="548"/>
      <c r="B228" s="87"/>
      <c r="C228" s="549"/>
      <c r="D228" s="550"/>
      <c r="E228" s="551"/>
      <c r="F228" s="551"/>
      <c r="G228" s="552"/>
      <c r="H228" s="551"/>
      <c r="I228" s="551"/>
      <c r="J228" s="553"/>
      <c r="K228" s="553"/>
    </row>
    <row r="229" spans="1:11" s="43" customFormat="1">
      <c r="A229" s="548"/>
      <c r="B229" s="87"/>
      <c r="C229" s="549"/>
      <c r="D229" s="550"/>
      <c r="E229" s="551"/>
      <c r="F229" s="551"/>
      <c r="G229" s="552"/>
      <c r="H229" s="551"/>
      <c r="I229" s="551"/>
      <c r="J229" s="553"/>
      <c r="K229" s="553"/>
    </row>
    <row r="230" spans="1:11" s="43" customFormat="1">
      <c r="A230" s="548"/>
      <c r="B230" s="87"/>
      <c r="C230" s="549"/>
      <c r="D230" s="550"/>
      <c r="E230" s="551"/>
      <c r="F230" s="551"/>
      <c r="G230" s="552"/>
      <c r="H230" s="551"/>
      <c r="I230" s="551"/>
      <c r="J230" s="553"/>
      <c r="K230" s="553"/>
    </row>
    <row r="231" spans="1:11" s="43" customFormat="1">
      <c r="A231" s="548"/>
      <c r="B231" s="87"/>
      <c r="C231" s="549"/>
      <c r="D231" s="550"/>
      <c r="E231" s="551"/>
      <c r="F231" s="551"/>
      <c r="G231" s="552"/>
      <c r="H231" s="551"/>
      <c r="I231" s="551"/>
      <c r="J231" s="553"/>
      <c r="K231" s="553"/>
    </row>
    <row r="232" spans="1:11" s="43" customFormat="1">
      <c r="A232" s="548"/>
      <c r="B232" s="87"/>
      <c r="C232" s="549"/>
      <c r="D232" s="550"/>
      <c r="E232" s="551"/>
      <c r="F232" s="551"/>
      <c r="G232" s="552"/>
      <c r="H232" s="551"/>
      <c r="I232" s="551"/>
      <c r="J232" s="553"/>
      <c r="K232" s="553"/>
    </row>
    <row r="233" spans="1:11" s="43" customFormat="1">
      <c r="A233" s="548"/>
      <c r="B233" s="87"/>
      <c r="C233" s="549"/>
      <c r="D233" s="550"/>
      <c r="E233" s="551"/>
      <c r="F233" s="551"/>
      <c r="G233" s="552"/>
      <c r="H233" s="551"/>
      <c r="I233" s="551"/>
      <c r="J233" s="553"/>
      <c r="K233" s="553"/>
    </row>
    <row r="234" spans="1:11" s="43" customFormat="1">
      <c r="A234" s="548"/>
      <c r="B234" s="87"/>
      <c r="C234" s="549"/>
      <c r="D234" s="550"/>
      <c r="E234" s="551"/>
      <c r="F234" s="551"/>
      <c r="G234" s="552"/>
      <c r="H234" s="551"/>
      <c r="I234" s="551"/>
      <c r="J234" s="553"/>
      <c r="K234" s="553"/>
    </row>
    <row r="235" spans="1:11" s="43" customFormat="1">
      <c r="A235" s="548"/>
      <c r="B235" s="87"/>
      <c r="C235" s="549"/>
      <c r="D235" s="550"/>
      <c r="E235" s="551"/>
      <c r="F235" s="551"/>
      <c r="G235" s="552"/>
      <c r="H235" s="551"/>
      <c r="I235" s="551"/>
      <c r="J235" s="553"/>
      <c r="K235" s="553"/>
    </row>
    <row r="236" spans="1:11" s="43" customFormat="1">
      <c r="A236" s="548"/>
      <c r="B236" s="87"/>
      <c r="C236" s="549"/>
      <c r="D236" s="550"/>
      <c r="E236" s="551"/>
      <c r="F236" s="551"/>
      <c r="G236" s="552"/>
      <c r="H236" s="551"/>
      <c r="I236" s="551"/>
      <c r="J236" s="553"/>
      <c r="K236" s="553"/>
    </row>
    <row r="237" spans="1:11" s="43" customFormat="1">
      <c r="A237" s="548"/>
      <c r="B237" s="87"/>
      <c r="C237" s="549"/>
      <c r="D237" s="550"/>
      <c r="E237" s="551"/>
      <c r="F237" s="551"/>
      <c r="G237" s="552"/>
      <c r="H237" s="551"/>
      <c r="I237" s="551"/>
      <c r="J237" s="553"/>
      <c r="K237" s="553"/>
    </row>
    <row r="238" spans="1:11" s="43" customFormat="1">
      <c r="A238" s="548"/>
      <c r="B238" s="87"/>
      <c r="C238" s="549"/>
      <c r="D238" s="550"/>
      <c r="E238" s="551"/>
      <c r="F238" s="551"/>
      <c r="G238" s="552"/>
      <c r="H238" s="551"/>
      <c r="I238" s="551"/>
      <c r="J238" s="553"/>
      <c r="K238" s="553"/>
    </row>
    <row r="239" spans="1:11" s="43" customFormat="1">
      <c r="A239" s="548"/>
      <c r="B239" s="87"/>
      <c r="C239" s="549"/>
      <c r="D239" s="550"/>
      <c r="E239" s="551"/>
      <c r="F239" s="551"/>
      <c r="G239" s="552"/>
      <c r="H239" s="551"/>
      <c r="I239" s="551"/>
      <c r="J239" s="553"/>
      <c r="K239" s="553"/>
    </row>
    <row r="240" spans="1:11" s="43" customFormat="1">
      <c r="A240" s="548"/>
      <c r="B240" s="87"/>
      <c r="C240" s="549"/>
      <c r="D240" s="550"/>
      <c r="E240" s="551"/>
      <c r="F240" s="551"/>
      <c r="G240" s="552"/>
      <c r="H240" s="551"/>
      <c r="I240" s="551"/>
      <c r="J240" s="553"/>
      <c r="K240" s="553"/>
    </row>
    <row r="241" spans="1:11" s="43" customFormat="1">
      <c r="A241" s="548"/>
      <c r="B241" s="87"/>
      <c r="C241" s="549"/>
      <c r="D241" s="550"/>
      <c r="E241" s="551"/>
      <c r="F241" s="551"/>
      <c r="G241" s="552"/>
      <c r="H241" s="551"/>
      <c r="I241" s="551"/>
      <c r="J241" s="553"/>
      <c r="K241" s="553"/>
    </row>
    <row r="242" spans="1:11" s="43" customFormat="1">
      <c r="A242" s="548"/>
      <c r="B242" s="87"/>
      <c r="C242" s="549"/>
      <c r="D242" s="550"/>
      <c r="E242" s="551"/>
      <c r="F242" s="551"/>
      <c r="G242" s="552"/>
      <c r="H242" s="551"/>
      <c r="I242" s="551"/>
      <c r="J242" s="553"/>
      <c r="K242" s="553"/>
    </row>
    <row r="243" spans="1:11" s="43" customFormat="1">
      <c r="A243" s="548"/>
      <c r="B243" s="87"/>
      <c r="C243" s="549"/>
      <c r="D243" s="550"/>
      <c r="E243" s="551"/>
      <c r="F243" s="551"/>
      <c r="G243" s="552"/>
      <c r="H243" s="551"/>
      <c r="I243" s="551"/>
      <c r="J243" s="553"/>
      <c r="K243" s="553"/>
    </row>
    <row r="244" spans="1:11" s="43" customFormat="1">
      <c r="A244" s="548"/>
      <c r="B244" s="87"/>
      <c r="C244" s="549"/>
      <c r="D244" s="550"/>
      <c r="E244" s="551"/>
      <c r="F244" s="551"/>
      <c r="G244" s="552"/>
      <c r="H244" s="551"/>
      <c r="I244" s="551"/>
      <c r="J244" s="553"/>
      <c r="K244" s="553"/>
    </row>
    <row r="245" spans="1:11" s="43" customFormat="1">
      <c r="A245" s="548"/>
      <c r="B245" s="87"/>
      <c r="C245" s="549"/>
      <c r="D245" s="550"/>
      <c r="E245" s="551"/>
      <c r="F245" s="551"/>
      <c r="G245" s="552"/>
      <c r="H245" s="551"/>
      <c r="I245" s="551"/>
      <c r="J245" s="553"/>
      <c r="K245" s="553"/>
    </row>
    <row r="246" spans="1:11" s="43" customFormat="1">
      <c r="A246" s="548"/>
      <c r="B246" s="87"/>
      <c r="C246" s="549"/>
      <c r="D246" s="550"/>
      <c r="E246" s="551"/>
      <c r="F246" s="551"/>
      <c r="G246" s="552"/>
      <c r="H246" s="551"/>
      <c r="I246" s="551"/>
      <c r="J246" s="553"/>
      <c r="K246" s="553"/>
    </row>
    <row r="247" spans="1:11" s="43" customFormat="1">
      <c r="A247" s="548"/>
      <c r="B247" s="87"/>
      <c r="C247" s="549"/>
      <c r="D247" s="550"/>
      <c r="E247" s="551"/>
      <c r="F247" s="551"/>
      <c r="G247" s="552"/>
      <c r="H247" s="551"/>
      <c r="I247" s="551"/>
      <c r="J247" s="553"/>
      <c r="K247" s="553"/>
    </row>
    <row r="248" spans="1:11" s="43" customFormat="1">
      <c r="A248" s="548"/>
      <c r="B248" s="87"/>
      <c r="C248" s="549"/>
      <c r="D248" s="550"/>
      <c r="E248" s="551"/>
      <c r="F248" s="551"/>
      <c r="G248" s="552"/>
      <c r="H248" s="551"/>
      <c r="I248" s="551"/>
      <c r="J248" s="553"/>
      <c r="K248" s="553"/>
    </row>
  </sheetData>
  <sortState xmlns:xlrd2="http://schemas.microsoft.com/office/spreadsheetml/2017/richdata2" ref="A8:K16">
    <sortCondition ref="H8:H16"/>
  </sortState>
  <mergeCells count="13">
    <mergeCell ref="A1:K1"/>
    <mergeCell ref="A2:K2"/>
    <mergeCell ref="A3:K3"/>
    <mergeCell ref="A5:A6"/>
    <mergeCell ref="B5:B6"/>
    <mergeCell ref="C5:C6"/>
    <mergeCell ref="J5:J6"/>
    <mergeCell ref="K5:K6"/>
    <mergeCell ref="D5:E5"/>
    <mergeCell ref="F5:F6"/>
    <mergeCell ref="G5:G6"/>
    <mergeCell ref="H5:H6"/>
    <mergeCell ref="I5:I6"/>
  </mergeCells>
  <pageMargins left="0.19685039370078741" right="0.11811023622047245" top="0.62992125984251968" bottom="0.43307086614173229" header="0.31496062992125984" footer="0.31496062992125984"/>
  <pageSetup paperSize="9" scale="69" orientation="landscape" horizontalDpi="0" verticalDpi="0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4E83-1B45-4877-816A-5B972FB5E952}">
  <sheetPr>
    <tabColor rgb="FFFFFF00"/>
  </sheetPr>
  <dimension ref="A1:R51"/>
  <sheetViews>
    <sheetView zoomScaleNormal="100" workbookViewId="0">
      <selection activeCell="A3" sqref="A3:N3"/>
    </sheetView>
  </sheetViews>
  <sheetFormatPr defaultRowHeight="12.75"/>
  <cols>
    <col min="1" max="1" width="5.7109375" customWidth="1"/>
    <col min="2" max="2" width="28.42578125" customWidth="1"/>
    <col min="3" max="5" width="12.7109375" customWidth="1"/>
    <col min="6" max="11" width="13.28515625" customWidth="1"/>
    <col min="12" max="12" width="13.42578125" hidden="1" customWidth="1"/>
    <col min="13" max="14" width="8" customWidth="1"/>
  </cols>
  <sheetData>
    <row r="1" spans="1:18" ht="29.25" customHeight="1">
      <c r="A1" s="579" t="s">
        <v>228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</row>
    <row r="2" spans="1:18" ht="26.25" customHeight="1">
      <c r="A2" s="579" t="s">
        <v>177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</row>
    <row r="3" spans="1:18" ht="26.25" customHeight="1">
      <c r="A3" s="579" t="s">
        <v>584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</row>
    <row r="4" spans="1:18" ht="19.5" customHeight="1"/>
    <row r="5" spans="1:18" ht="32.25" customHeight="1">
      <c r="A5" s="574" t="s">
        <v>178</v>
      </c>
      <c r="B5" s="574" t="s">
        <v>179</v>
      </c>
      <c r="C5" s="576" t="s">
        <v>180</v>
      </c>
      <c r="D5" s="577"/>
      <c r="E5" s="578"/>
      <c r="F5" s="580" t="s">
        <v>181</v>
      </c>
      <c r="G5" s="581"/>
      <c r="H5" s="582"/>
      <c r="I5" s="583" t="s">
        <v>182</v>
      </c>
      <c r="J5" s="584"/>
      <c r="K5" s="584"/>
      <c r="L5" s="584"/>
      <c r="M5" s="584"/>
      <c r="N5" s="585"/>
    </row>
    <row r="6" spans="1:18" ht="39.75" customHeight="1">
      <c r="A6" s="575"/>
      <c r="B6" s="574"/>
      <c r="C6" s="142" t="s">
        <v>183</v>
      </c>
      <c r="D6" s="142" t="s">
        <v>185</v>
      </c>
      <c r="E6" s="142" t="s">
        <v>184</v>
      </c>
      <c r="F6" s="143" t="s">
        <v>183</v>
      </c>
      <c r="G6" s="143" t="s">
        <v>185</v>
      </c>
      <c r="H6" s="143" t="s">
        <v>184</v>
      </c>
      <c r="I6" s="144" t="s">
        <v>183</v>
      </c>
      <c r="J6" s="144" t="s">
        <v>185</v>
      </c>
      <c r="K6" s="144" t="s">
        <v>184</v>
      </c>
      <c r="L6" s="144" t="s">
        <v>2</v>
      </c>
      <c r="M6" s="144" t="s">
        <v>186</v>
      </c>
      <c r="N6" s="144" t="s">
        <v>187</v>
      </c>
    </row>
    <row r="7" spans="1:18" ht="30" customHeight="1">
      <c r="A7" s="145" t="s">
        <v>188</v>
      </c>
      <c r="B7" s="146" t="s">
        <v>189</v>
      </c>
      <c r="C7" s="147">
        <v>1543.0710999999999</v>
      </c>
      <c r="D7" s="148">
        <v>10.84109518</v>
      </c>
      <c r="E7" s="148">
        <v>354.40591875000001</v>
      </c>
      <c r="F7" s="148">
        <v>40580.942900000002</v>
      </c>
      <c r="G7" s="150">
        <v>15472.47142095</v>
      </c>
      <c r="H7" s="150">
        <v>2699.52409506</v>
      </c>
      <c r="I7" s="148">
        <v>42124.014000000003</v>
      </c>
      <c r="J7" s="148">
        <v>15483.312516129999</v>
      </c>
      <c r="K7" s="148">
        <v>3053.9300138100002</v>
      </c>
      <c r="L7" s="148">
        <v>18537.242529939998</v>
      </c>
      <c r="M7" s="149">
        <v>7.2498551866638357</v>
      </c>
      <c r="N7" s="151">
        <v>44.00635354916556</v>
      </c>
    </row>
    <row r="8" spans="1:18" ht="30" customHeight="1">
      <c r="A8" s="145" t="s">
        <v>209</v>
      </c>
      <c r="B8" s="146" t="s">
        <v>190</v>
      </c>
      <c r="C8" s="147">
        <v>126416.91989999999</v>
      </c>
      <c r="D8" s="148">
        <v>18.137694939999999</v>
      </c>
      <c r="E8" s="148">
        <v>47125.04550711</v>
      </c>
      <c r="F8" s="148">
        <v>51493.009400000003</v>
      </c>
      <c r="G8" s="150">
        <v>96.688090000000003</v>
      </c>
      <c r="H8" s="150">
        <v>18332.1582323</v>
      </c>
      <c r="I8" s="148">
        <v>177909.92929999999</v>
      </c>
      <c r="J8" s="148">
        <v>114.82578494000001</v>
      </c>
      <c r="K8" s="148">
        <v>65457.203739409997</v>
      </c>
      <c r="L8" s="148">
        <v>65572.02952435</v>
      </c>
      <c r="M8" s="149">
        <v>36.792327441732056</v>
      </c>
      <c r="N8" s="151">
        <v>36.856868968667506</v>
      </c>
    </row>
    <row r="9" spans="1:18" ht="30" customHeight="1">
      <c r="A9" s="145" t="s">
        <v>191</v>
      </c>
      <c r="B9" s="146" t="s">
        <v>195</v>
      </c>
      <c r="C9" s="147">
        <v>3088.2292235300001</v>
      </c>
      <c r="D9" s="148">
        <v>128.35916054</v>
      </c>
      <c r="E9" s="148">
        <v>570.21986593999998</v>
      </c>
      <c r="F9" s="148">
        <v>3170.6963764699999</v>
      </c>
      <c r="G9" s="148">
        <v>1268.06233438</v>
      </c>
      <c r="H9" s="148">
        <v>46.209904979999997</v>
      </c>
      <c r="I9" s="148">
        <v>6258.9255999999996</v>
      </c>
      <c r="J9" s="148">
        <v>1396.42149492</v>
      </c>
      <c r="K9" s="148">
        <v>616.42977092000001</v>
      </c>
      <c r="L9" s="148">
        <v>2012.85126584</v>
      </c>
      <c r="M9" s="149">
        <v>9.8488112867166855</v>
      </c>
      <c r="N9" s="151">
        <v>32.159693124327923</v>
      </c>
    </row>
    <row r="10" spans="1:18" s="196" customFormat="1" ht="30" customHeight="1">
      <c r="A10" s="152" t="s">
        <v>193</v>
      </c>
      <c r="B10" s="153" t="s">
        <v>13</v>
      </c>
      <c r="C10" s="154">
        <v>5025.0075999999999</v>
      </c>
      <c r="D10" s="155">
        <v>200.24715784</v>
      </c>
      <c r="E10" s="155">
        <v>890.28739657999995</v>
      </c>
      <c r="F10" s="155">
        <v>677.58730000000003</v>
      </c>
      <c r="G10" s="155">
        <v>3.9082349999999999</v>
      </c>
      <c r="H10" s="155">
        <v>139.36792653000001</v>
      </c>
      <c r="I10" s="155">
        <v>5702.5949000000001</v>
      </c>
      <c r="J10" s="155">
        <v>204.15539283999999</v>
      </c>
      <c r="K10" s="155">
        <v>1029.6553231099999</v>
      </c>
      <c r="L10" s="269">
        <v>1233.81071595</v>
      </c>
      <c r="M10" s="156">
        <v>18.055908602415364</v>
      </c>
      <c r="N10" s="157">
        <v>21.635952361792349</v>
      </c>
    </row>
    <row r="11" spans="1:18" s="196" customFormat="1" ht="30" customHeight="1">
      <c r="A11" s="145" t="s">
        <v>194</v>
      </c>
      <c r="B11" s="146" t="s">
        <v>192</v>
      </c>
      <c r="C11" s="147">
        <v>47235.761509999997</v>
      </c>
      <c r="D11" s="148">
        <v>107.95041842000001</v>
      </c>
      <c r="E11" s="148">
        <v>8179.2451259400004</v>
      </c>
      <c r="F11" s="148">
        <v>5150.1042900000002</v>
      </c>
      <c r="G11" s="148">
        <v>754.99094443000001</v>
      </c>
      <c r="H11" s="148">
        <v>124.33977822</v>
      </c>
      <c r="I11" s="148">
        <v>52385.8658</v>
      </c>
      <c r="J11" s="148">
        <v>862.94136285000002</v>
      </c>
      <c r="K11" s="148">
        <v>8303.5849041599995</v>
      </c>
      <c r="L11" s="148">
        <v>9166.5262670100001</v>
      </c>
      <c r="M11" s="149">
        <v>15.850811621328589</v>
      </c>
      <c r="N11" s="151">
        <v>17.498090614758915</v>
      </c>
      <c r="O11"/>
      <c r="P11"/>
      <c r="Q11"/>
      <c r="R11"/>
    </row>
    <row r="12" spans="1:18" ht="30" customHeight="1">
      <c r="A12" s="145" t="s">
        <v>196</v>
      </c>
      <c r="B12" s="146" t="s">
        <v>197</v>
      </c>
      <c r="C12" s="147">
        <v>5208.6008000000002</v>
      </c>
      <c r="D12" s="148">
        <v>31.619757799999999</v>
      </c>
      <c r="E12" s="148">
        <v>1215.92762272</v>
      </c>
      <c r="F12" s="148">
        <v>2586.0306999999998</v>
      </c>
      <c r="G12" s="148">
        <v>44.557976529999998</v>
      </c>
      <c r="H12" s="148">
        <v>65.842106759999993</v>
      </c>
      <c r="I12" s="148">
        <v>7794.6315000000004</v>
      </c>
      <c r="J12" s="148">
        <v>76.177734330000007</v>
      </c>
      <c r="K12" s="148">
        <v>1281.76972948</v>
      </c>
      <c r="L12" s="148">
        <v>1357.94746381</v>
      </c>
      <c r="M12" s="149">
        <v>16.444263330216444</v>
      </c>
      <c r="N12" s="151">
        <v>17.421573602421102</v>
      </c>
    </row>
    <row r="13" spans="1:18" ht="30" customHeight="1">
      <c r="A13" s="145" t="s">
        <v>198</v>
      </c>
      <c r="B13" s="146" t="s">
        <v>199</v>
      </c>
      <c r="C13" s="147">
        <v>1767.7438</v>
      </c>
      <c r="D13" s="148">
        <v>38.75729424</v>
      </c>
      <c r="E13" s="148">
        <v>369.01176521000002</v>
      </c>
      <c r="F13" s="148">
        <v>4998.0483999999997</v>
      </c>
      <c r="G13" s="148">
        <v>385.81233080999999</v>
      </c>
      <c r="H13" s="148">
        <v>6.1685710800000004</v>
      </c>
      <c r="I13" s="148">
        <v>6765.7921999999999</v>
      </c>
      <c r="J13" s="148">
        <v>424.56962505000001</v>
      </c>
      <c r="K13" s="148">
        <v>375.18033629000001</v>
      </c>
      <c r="L13" s="148">
        <v>799.74996134000003</v>
      </c>
      <c r="M13" s="149">
        <v>5.5452536110996729</v>
      </c>
      <c r="N13" s="151">
        <v>11.820492526211492</v>
      </c>
    </row>
    <row r="14" spans="1:18" ht="21" customHeight="1"/>
    <row r="15" spans="1:18" ht="29.25" customHeight="1">
      <c r="A15" s="197" t="s">
        <v>200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</row>
    <row r="16" spans="1:18" ht="14.25">
      <c r="A16" s="162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3"/>
      <c r="O16" s="162"/>
    </row>
    <row r="17" spans="1:15" ht="14.25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3"/>
      <c r="O17" s="162"/>
    </row>
    <row r="18" spans="1:15" ht="14.25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3"/>
      <c r="O18" s="162"/>
    </row>
    <row r="19" spans="1:15" ht="14.25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3"/>
      <c r="O19" s="162"/>
    </row>
    <row r="20" spans="1:15" ht="14.25">
      <c r="A20" s="162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3"/>
      <c r="O20" s="162"/>
    </row>
    <row r="21" spans="1:15" ht="14.25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3"/>
      <c r="O21" s="162"/>
    </row>
    <row r="22" spans="1:15" ht="14.25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3"/>
      <c r="O22" s="162"/>
    </row>
    <row r="23" spans="1:15" ht="14.25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3"/>
      <c r="O23" s="162"/>
    </row>
    <row r="24" spans="1:15" ht="14.25">
      <c r="A24" s="162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3"/>
      <c r="O24" s="162"/>
    </row>
    <row r="25" spans="1:15" ht="15">
      <c r="A25" s="158"/>
      <c r="B25" s="158"/>
      <c r="C25" s="158"/>
      <c r="D25" s="158"/>
      <c r="E25" s="158"/>
      <c r="F25" s="158"/>
      <c r="G25" s="164">
        <f>G7+H7</f>
        <v>18171.99551601</v>
      </c>
      <c r="H25" s="158"/>
      <c r="I25" s="158"/>
      <c r="J25" s="164">
        <f>J7+K7</f>
        <v>18537.242529939998</v>
      </c>
      <c r="K25" s="158"/>
      <c r="L25" s="164"/>
      <c r="M25" s="164"/>
      <c r="N25" s="165">
        <f>J25/I7*100</f>
        <v>44.00635354916556</v>
      </c>
      <c r="O25" s="158"/>
    </row>
    <row r="26" spans="1:15" ht="15">
      <c r="A26" s="158"/>
      <c r="B26" s="158"/>
      <c r="C26" s="158"/>
      <c r="D26" s="166">
        <f>D7+E7</f>
        <v>365.24701393000004</v>
      </c>
      <c r="E26" s="158"/>
      <c r="F26" s="158"/>
      <c r="G26" s="166">
        <f>G7+H7</f>
        <v>18171.99551601</v>
      </c>
      <c r="H26" s="158"/>
      <c r="I26" s="158"/>
      <c r="J26" s="164">
        <f>J7+K7</f>
        <v>18537.242529939998</v>
      </c>
      <c r="K26" s="158"/>
      <c r="L26" s="164"/>
      <c r="M26" s="164"/>
      <c r="N26" s="165">
        <f>J26/I7*100</f>
        <v>44.00635354916556</v>
      </c>
      <c r="O26" s="158"/>
    </row>
    <row r="27" spans="1:15" ht="15">
      <c r="A27" s="158"/>
      <c r="B27" s="158"/>
      <c r="C27" s="158"/>
      <c r="D27" s="166">
        <f>D8+E8</f>
        <v>47143.183202050001</v>
      </c>
      <c r="E27" s="158"/>
      <c r="F27" s="158"/>
      <c r="G27" s="166">
        <f>G8+H8</f>
        <v>18428.8463223</v>
      </c>
      <c r="H27" s="158"/>
      <c r="I27" s="158"/>
      <c r="J27" s="164">
        <f>J8+K8</f>
        <v>65572.02952435</v>
      </c>
      <c r="K27" s="158"/>
      <c r="L27" s="164"/>
      <c r="M27" s="164"/>
      <c r="N27" s="165">
        <f>J27/I8*100</f>
        <v>36.856868968667513</v>
      </c>
      <c r="O27" s="158"/>
    </row>
    <row r="28" spans="1:15" ht="15">
      <c r="A28" s="158"/>
      <c r="B28" s="159"/>
      <c r="C28" s="159"/>
      <c r="D28" s="160">
        <f>D7+E7</f>
        <v>365.24701393000004</v>
      </c>
      <c r="E28" s="159"/>
      <c r="F28" s="159"/>
      <c r="G28" s="160">
        <f>G7+H7</f>
        <v>18171.99551601</v>
      </c>
      <c r="H28" s="159"/>
      <c r="I28" s="159"/>
      <c r="J28" s="168">
        <f>J7+K7</f>
        <v>18537.242529939998</v>
      </c>
      <c r="K28" s="159"/>
      <c r="L28" s="168"/>
      <c r="M28" s="168"/>
      <c r="N28" s="167">
        <f>J28/I7*100</f>
        <v>44.00635354916556</v>
      </c>
      <c r="O28" s="159"/>
    </row>
    <row r="29" spans="1:15" ht="15">
      <c r="A29" s="158"/>
      <c r="B29" s="159"/>
      <c r="C29" s="159"/>
      <c r="D29" s="160">
        <f>D8+E8</f>
        <v>47143.183202050001</v>
      </c>
      <c r="E29" s="159"/>
      <c r="F29" s="159"/>
      <c r="G29" s="160">
        <f>G8+H8</f>
        <v>18428.8463223</v>
      </c>
      <c r="H29" s="159"/>
      <c r="I29" s="159"/>
      <c r="J29" s="168">
        <f>J8+K8</f>
        <v>65572.02952435</v>
      </c>
      <c r="K29" s="159"/>
      <c r="L29" s="168"/>
      <c r="M29" s="168"/>
      <c r="N29" s="167">
        <f>J29/I8*100</f>
        <v>36.856868968667513</v>
      </c>
      <c r="O29" s="159"/>
    </row>
    <row r="30" spans="1:15" ht="15">
      <c r="A30" s="158"/>
      <c r="B30" s="159"/>
      <c r="C30" s="159"/>
      <c r="D30" s="160">
        <f>D11+E11</f>
        <v>8287.19554436</v>
      </c>
      <c r="E30" s="159"/>
      <c r="F30" s="159"/>
      <c r="G30" s="160">
        <f>G11+H11</f>
        <v>879.33072264999998</v>
      </c>
      <c r="H30" s="159"/>
      <c r="I30" s="159"/>
      <c r="J30" s="168">
        <f>J11+K11</f>
        <v>9166.5262670100001</v>
      </c>
      <c r="K30" s="159"/>
      <c r="L30" s="168"/>
      <c r="M30" s="168"/>
      <c r="N30" s="167">
        <f>J30/I11*100</f>
        <v>17.498090614758915</v>
      </c>
      <c r="O30" s="159"/>
    </row>
    <row r="31" spans="1:15" ht="15">
      <c r="A31" s="158"/>
      <c r="B31" s="159"/>
      <c r="C31" s="159"/>
      <c r="D31" s="160">
        <f>D9+E9</f>
        <v>698.57902648000004</v>
      </c>
      <c r="E31" s="159"/>
      <c r="F31" s="159"/>
      <c r="G31" s="160">
        <f>G9+H9</f>
        <v>1314.27223936</v>
      </c>
      <c r="H31" s="159"/>
      <c r="I31" s="159"/>
      <c r="J31" s="168">
        <f>J9+K9</f>
        <v>2012.85126584</v>
      </c>
      <c r="K31" s="159"/>
      <c r="L31" s="168"/>
      <c r="M31" s="168"/>
      <c r="N31" s="167">
        <f>J31/I9*100</f>
        <v>32.159693124327923</v>
      </c>
      <c r="O31" s="159"/>
    </row>
    <row r="32" spans="1:15" ht="15">
      <c r="A32" s="158"/>
      <c r="B32" s="159"/>
      <c r="C32" s="159"/>
      <c r="D32" s="160">
        <f>D10+E10</f>
        <v>1090.5345544199999</v>
      </c>
      <c r="E32" s="159"/>
      <c r="F32" s="159"/>
      <c r="G32" s="160">
        <f>G10+H10</f>
        <v>143.27616153</v>
      </c>
      <c r="H32" s="159"/>
      <c r="I32" s="159"/>
      <c r="J32" s="168">
        <f>J10+K10</f>
        <v>1233.81071595</v>
      </c>
      <c r="K32" s="159"/>
      <c r="L32" s="168"/>
      <c r="M32" s="168"/>
      <c r="N32" s="167">
        <f>J32/I10*100</f>
        <v>21.635952361792349</v>
      </c>
      <c r="O32" s="159"/>
    </row>
    <row r="33" spans="1:15" ht="15">
      <c r="A33" s="158"/>
      <c r="B33" s="159"/>
      <c r="C33" s="159"/>
      <c r="D33" s="160">
        <f>D12+E12</f>
        <v>1247.5473805199999</v>
      </c>
      <c r="E33" s="159"/>
      <c r="F33" s="159"/>
      <c r="G33" s="160">
        <f>G12+H12</f>
        <v>110.40008329</v>
      </c>
      <c r="H33" s="159"/>
      <c r="I33" s="159"/>
      <c r="J33" s="168">
        <f>J12+K12</f>
        <v>1357.94746381</v>
      </c>
      <c r="K33" s="159"/>
      <c r="L33" s="168"/>
      <c r="M33" s="168"/>
      <c r="N33" s="167">
        <f>J33/I12*100</f>
        <v>17.421573602421102</v>
      </c>
      <c r="O33" s="159"/>
    </row>
    <row r="34" spans="1:15" ht="15">
      <c r="A34" s="158"/>
      <c r="B34" s="159"/>
      <c r="C34" s="159"/>
      <c r="D34" s="160">
        <f>D13+E13</f>
        <v>407.76905945000004</v>
      </c>
      <c r="E34" s="159"/>
      <c r="F34" s="159"/>
      <c r="G34" s="160">
        <f>G13+H13</f>
        <v>391.98090188999998</v>
      </c>
      <c r="H34" s="159"/>
      <c r="I34" s="159"/>
      <c r="J34" s="168">
        <f>J13+K13</f>
        <v>799.74996134000003</v>
      </c>
      <c r="K34" s="159"/>
      <c r="L34" s="168"/>
      <c r="M34" s="168"/>
      <c r="N34" s="167">
        <f>J34/I13*100</f>
        <v>11.820492526211492</v>
      </c>
      <c r="O34" s="159"/>
    </row>
    <row r="35" spans="1:15" ht="15">
      <c r="A35" s="158"/>
      <c r="B35" s="159"/>
      <c r="C35" s="159"/>
      <c r="D35" s="160">
        <f>D14+E14</f>
        <v>0</v>
      </c>
      <c r="E35" s="159"/>
      <c r="F35" s="159"/>
      <c r="G35" s="160">
        <f>G14+H14</f>
        <v>0</v>
      </c>
      <c r="H35" s="159"/>
      <c r="I35" s="159"/>
      <c r="J35" s="159"/>
      <c r="K35" s="159"/>
      <c r="L35" s="159"/>
      <c r="M35" s="159"/>
      <c r="N35" s="159"/>
      <c r="O35" s="159"/>
    </row>
    <row r="36" spans="1:15" ht="15">
      <c r="A36" s="158"/>
      <c r="B36" s="159"/>
      <c r="C36" s="159"/>
      <c r="D36" s="159"/>
      <c r="E36" s="159"/>
      <c r="F36" s="159"/>
      <c r="G36" s="160"/>
      <c r="H36" s="159"/>
      <c r="I36" s="159"/>
      <c r="J36" s="159"/>
      <c r="K36" s="159"/>
      <c r="L36" s="159"/>
      <c r="M36" s="159"/>
      <c r="N36" s="159"/>
      <c r="O36" s="159"/>
    </row>
    <row r="37" spans="1:15" ht="15">
      <c r="A37" s="158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</row>
    <row r="38" spans="1:15" ht="15">
      <c r="A38" s="158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</row>
    <row r="39" spans="1:15" ht="15">
      <c r="A39" s="158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</row>
    <row r="40" spans="1:15" ht="15"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</row>
    <row r="41" spans="1:15" ht="15"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</row>
    <row r="42" spans="1:15" ht="15"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</row>
    <row r="43" spans="1:15" ht="15"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</row>
    <row r="44" spans="1:15" ht="15"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</row>
    <row r="45" spans="1:15" ht="15"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</row>
    <row r="46" spans="1:15" ht="15"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</row>
    <row r="47" spans="1:15" ht="15"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</row>
    <row r="48" spans="1:15" ht="15"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</row>
    <row r="49" spans="2:14" ht="15"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</row>
    <row r="50" spans="2:14" ht="15"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</row>
    <row r="51" spans="2:14" ht="15"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</row>
  </sheetData>
  <mergeCells count="8">
    <mergeCell ref="A5:A6"/>
    <mergeCell ref="B5:B6"/>
    <mergeCell ref="C5:E5"/>
    <mergeCell ref="A1:N1"/>
    <mergeCell ref="A2:N2"/>
    <mergeCell ref="A3:N3"/>
    <mergeCell ref="F5:H5"/>
    <mergeCell ref="I5:N5"/>
  </mergeCells>
  <pageMargins left="0.39370078740157483" right="0.11811023622047245" top="0.55118110236220474" bottom="0.74803149606299213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FBC1-BAE2-451D-8C63-E45E76CB15A9}">
  <sheetPr>
    <tabColor rgb="FF0070C0"/>
  </sheetPr>
  <dimension ref="A1:K81"/>
  <sheetViews>
    <sheetView zoomScale="80" zoomScaleNormal="8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4" sqref="A4:K4"/>
    </sheetView>
  </sheetViews>
  <sheetFormatPr defaultColWidth="9.140625" defaultRowHeight="22.5"/>
  <cols>
    <col min="1" max="1" width="7.28515625" style="43" customWidth="1"/>
    <col min="2" max="2" width="18.42578125" style="43" customWidth="1"/>
    <col min="3" max="3" width="40.5703125" style="43" customWidth="1"/>
    <col min="4" max="4" width="20.7109375" style="316" customWidth="1"/>
    <col min="5" max="5" width="20.140625" style="315" customWidth="1"/>
    <col min="6" max="6" width="10.7109375" style="315" customWidth="1"/>
    <col min="7" max="7" width="20.7109375" style="315" bestFit="1" customWidth="1"/>
    <col min="8" max="8" width="10.7109375" style="315" customWidth="1"/>
    <col min="9" max="9" width="20.140625" style="311" bestFit="1" customWidth="1"/>
    <col min="10" max="10" width="10.7109375" style="315" customWidth="1"/>
    <col min="11" max="11" width="20.7109375" style="44" bestFit="1" customWidth="1"/>
    <col min="12" max="16384" width="9.140625" style="45"/>
  </cols>
  <sheetData>
    <row r="1" spans="1:11" s="174" customFormat="1" ht="30" customHeight="1">
      <c r="A1" s="593" t="s">
        <v>217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</row>
    <row r="2" spans="1:11" s="174" customFormat="1" ht="30" customHeight="1">
      <c r="A2" s="593" t="s">
        <v>129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</row>
    <row r="3" spans="1:11" s="174" customFormat="1" ht="30" customHeight="1">
      <c r="A3" s="571" t="s">
        <v>587</v>
      </c>
      <c r="B3" s="571"/>
      <c r="C3" s="571"/>
      <c r="D3" s="571"/>
      <c r="E3" s="571"/>
      <c r="F3" s="571"/>
      <c r="G3" s="571"/>
      <c r="H3" s="571"/>
      <c r="I3" s="571"/>
      <c r="J3" s="571"/>
      <c r="K3" s="571"/>
    </row>
    <row r="4" spans="1:11" s="174" customFormat="1" ht="30" customHeight="1">
      <c r="A4" s="594" t="s">
        <v>108</v>
      </c>
      <c r="B4" s="594"/>
      <c r="C4" s="594"/>
      <c r="D4" s="594"/>
      <c r="E4" s="594"/>
      <c r="F4" s="594"/>
      <c r="G4" s="594"/>
      <c r="H4" s="594"/>
      <c r="I4" s="594"/>
      <c r="J4" s="594"/>
      <c r="K4" s="594"/>
    </row>
    <row r="5" spans="1:11" s="175" customFormat="1" ht="27.95" customHeight="1">
      <c r="A5" s="601" t="s">
        <v>109</v>
      </c>
      <c r="B5" s="565" t="s">
        <v>71</v>
      </c>
      <c r="C5" s="605" t="s">
        <v>72</v>
      </c>
      <c r="D5" s="595" t="s">
        <v>155</v>
      </c>
      <c r="E5" s="586" t="s">
        <v>147</v>
      </c>
      <c r="F5" s="587"/>
      <c r="G5" s="587"/>
      <c r="H5" s="587"/>
      <c r="I5" s="587"/>
      <c r="J5" s="588"/>
      <c r="K5" s="595" t="s">
        <v>4</v>
      </c>
    </row>
    <row r="6" spans="1:11" s="175" customFormat="1" ht="27.95" customHeight="1">
      <c r="A6" s="602"/>
      <c r="B6" s="604"/>
      <c r="C6" s="606"/>
      <c r="D6" s="596"/>
      <c r="E6" s="589" t="s">
        <v>110</v>
      </c>
      <c r="F6" s="590"/>
      <c r="G6" s="591" t="s">
        <v>84</v>
      </c>
      <c r="H6" s="592"/>
      <c r="I6" s="589" t="s">
        <v>229</v>
      </c>
      <c r="J6" s="590"/>
      <c r="K6" s="596"/>
    </row>
    <row r="7" spans="1:11" s="175" customFormat="1" ht="27.95" customHeight="1">
      <c r="A7" s="603"/>
      <c r="B7" s="566"/>
      <c r="C7" s="607"/>
      <c r="D7" s="597"/>
      <c r="E7" s="286" t="s">
        <v>107</v>
      </c>
      <c r="F7" s="286" t="s">
        <v>7</v>
      </c>
      <c r="G7" s="286" t="s">
        <v>107</v>
      </c>
      <c r="H7" s="287" t="s">
        <v>7</v>
      </c>
      <c r="I7" s="286" t="s">
        <v>107</v>
      </c>
      <c r="J7" s="287" t="s">
        <v>7</v>
      </c>
      <c r="K7" s="597"/>
    </row>
    <row r="8" spans="1:11" s="176" customFormat="1" ht="27.95" customHeight="1" thickBot="1">
      <c r="A8" s="598" t="s">
        <v>11</v>
      </c>
      <c r="B8" s="599"/>
      <c r="C8" s="600"/>
      <c r="D8" s="288">
        <v>485650200</v>
      </c>
      <c r="E8" s="288">
        <v>9464422.6500000004</v>
      </c>
      <c r="F8" s="289">
        <v>1.9488147333204022</v>
      </c>
      <c r="G8" s="288">
        <v>207084800</v>
      </c>
      <c r="H8" s="290">
        <v>42.640731950692086</v>
      </c>
      <c r="I8" s="288">
        <v>216549222.64999998</v>
      </c>
      <c r="J8" s="289">
        <v>44.589546684012475</v>
      </c>
      <c r="K8" s="288">
        <v>269100977.35000002</v>
      </c>
    </row>
    <row r="9" spans="1:11" s="175" customFormat="1" ht="27.95" customHeight="1" thickTop="1">
      <c r="A9" s="177">
        <v>1</v>
      </c>
      <c r="B9" s="177">
        <f>[3]ส่วนกลาง!B18</f>
        <v>1500400010</v>
      </c>
      <c r="C9" s="554" t="s">
        <v>117</v>
      </c>
      <c r="D9" s="291">
        <v>420346400</v>
      </c>
      <c r="E9" s="292">
        <v>466799</v>
      </c>
      <c r="F9" s="293">
        <v>0.11105102838991841</v>
      </c>
      <c r="G9" s="293">
        <v>207084800</v>
      </c>
      <c r="H9" s="293">
        <v>49.265272641802092</v>
      </c>
      <c r="I9" s="294">
        <v>207551599</v>
      </c>
      <c r="J9" s="293">
        <v>49.376323670192015</v>
      </c>
      <c r="K9" s="295">
        <v>212794801</v>
      </c>
    </row>
    <row r="10" spans="1:11" s="175" customFormat="1" ht="27.95" customHeight="1">
      <c r="A10" s="178">
        <v>2</v>
      </c>
      <c r="B10" s="178">
        <f>[3]ส่วนกลาง!B19</f>
        <v>1500400011</v>
      </c>
      <c r="C10" s="181" t="s">
        <v>119</v>
      </c>
      <c r="D10" s="296">
        <v>3517400</v>
      </c>
      <c r="E10" s="297">
        <v>1667354</v>
      </c>
      <c r="F10" s="298">
        <v>47.40302496161938</v>
      </c>
      <c r="G10" s="299">
        <v>0</v>
      </c>
      <c r="H10" s="299">
        <v>0</v>
      </c>
      <c r="I10" s="300">
        <v>1667354</v>
      </c>
      <c r="J10" s="298">
        <v>47.40302496161938</v>
      </c>
      <c r="K10" s="301">
        <v>1850046</v>
      </c>
    </row>
    <row r="11" spans="1:11" s="175" customFormat="1" ht="27.95" customHeight="1">
      <c r="A11" s="180">
        <v>3</v>
      </c>
      <c r="B11" s="180">
        <f>[3]ส่วนกลาง!B12</f>
        <v>1500400004</v>
      </c>
      <c r="C11" s="302" t="s">
        <v>112</v>
      </c>
      <c r="D11" s="296">
        <v>3194900</v>
      </c>
      <c r="E11" s="297">
        <v>1490367.59</v>
      </c>
      <c r="F11" s="298">
        <v>46.64833296816802</v>
      </c>
      <c r="G11" s="299">
        <v>0</v>
      </c>
      <c r="H11" s="299">
        <v>0</v>
      </c>
      <c r="I11" s="300">
        <v>1490367.59</v>
      </c>
      <c r="J11" s="298">
        <v>46.64833296816802</v>
      </c>
      <c r="K11" s="301">
        <v>1704532.41</v>
      </c>
    </row>
    <row r="12" spans="1:11" s="175" customFormat="1" ht="27.95" customHeight="1">
      <c r="A12" s="178">
        <v>4</v>
      </c>
      <c r="B12" s="178">
        <f>[3]ส่วนกลาง!B20</f>
        <v>1500400111</v>
      </c>
      <c r="C12" s="181" t="s">
        <v>116</v>
      </c>
      <c r="D12" s="296">
        <v>12560100</v>
      </c>
      <c r="E12" s="297">
        <v>3489941</v>
      </c>
      <c r="F12" s="299">
        <v>27.785933233015662</v>
      </c>
      <c r="G12" s="299">
        <v>0</v>
      </c>
      <c r="H12" s="299">
        <v>0</v>
      </c>
      <c r="I12" s="300">
        <v>3489941</v>
      </c>
      <c r="J12" s="298">
        <v>27.785933233015662</v>
      </c>
      <c r="K12" s="301">
        <v>9070159</v>
      </c>
    </row>
    <row r="13" spans="1:11" s="175" customFormat="1" ht="27.95" customHeight="1">
      <c r="A13" s="180">
        <v>5</v>
      </c>
      <c r="B13" s="182">
        <f>[3]ส่วนกลาง!B21</f>
        <v>1500400112</v>
      </c>
      <c r="C13" s="183" t="s">
        <v>83</v>
      </c>
      <c r="D13" s="296">
        <v>260000</v>
      </c>
      <c r="E13" s="297">
        <v>45420</v>
      </c>
      <c r="F13" s="303">
        <v>17.469230769230769</v>
      </c>
      <c r="G13" s="299">
        <v>0</v>
      </c>
      <c r="H13" s="303">
        <v>0</v>
      </c>
      <c r="I13" s="300">
        <v>45420</v>
      </c>
      <c r="J13" s="298">
        <v>17.469230769230769</v>
      </c>
      <c r="K13" s="301">
        <v>214580</v>
      </c>
    </row>
    <row r="14" spans="1:11" s="175" customFormat="1" ht="27.95" customHeight="1">
      <c r="A14" s="178">
        <v>6</v>
      </c>
      <c r="B14" s="178">
        <f>[3]ส่วนกลาง!B17</f>
        <v>1500400009</v>
      </c>
      <c r="C14" s="179" t="s">
        <v>162</v>
      </c>
      <c r="D14" s="296">
        <v>9867380</v>
      </c>
      <c r="E14" s="297">
        <v>1349246.67</v>
      </c>
      <c r="F14" s="299">
        <v>13.673808751664575</v>
      </c>
      <c r="G14" s="299">
        <v>0</v>
      </c>
      <c r="H14" s="299">
        <v>0</v>
      </c>
      <c r="I14" s="300">
        <v>1349246.67</v>
      </c>
      <c r="J14" s="298">
        <v>13.673808751664575</v>
      </c>
      <c r="K14" s="301">
        <v>8518133.3300000001</v>
      </c>
    </row>
    <row r="15" spans="1:11" s="175" customFormat="1" ht="27.95" customHeight="1">
      <c r="A15" s="180">
        <v>7</v>
      </c>
      <c r="B15" s="178">
        <f>[3]ส่วนกลาง!B9</f>
        <v>1500400001</v>
      </c>
      <c r="C15" s="181" t="s">
        <v>115</v>
      </c>
      <c r="D15" s="296">
        <v>297600</v>
      </c>
      <c r="E15" s="304">
        <v>37110</v>
      </c>
      <c r="F15" s="299">
        <v>12.46975806451613</v>
      </c>
      <c r="G15" s="299">
        <v>0</v>
      </c>
      <c r="H15" s="299">
        <v>0</v>
      </c>
      <c r="I15" s="300">
        <v>37110</v>
      </c>
      <c r="J15" s="298">
        <v>12.46975806451613</v>
      </c>
      <c r="K15" s="301">
        <v>260490</v>
      </c>
    </row>
    <row r="16" spans="1:11" s="175" customFormat="1" ht="27.95" customHeight="1">
      <c r="A16" s="178">
        <v>8</v>
      </c>
      <c r="B16" s="178">
        <f>[3]ส่วนกลาง!B11</f>
        <v>1500400003</v>
      </c>
      <c r="C16" s="181" t="s">
        <v>113</v>
      </c>
      <c r="D16" s="296">
        <v>4544500</v>
      </c>
      <c r="E16" s="297">
        <v>542988</v>
      </c>
      <c r="F16" s="299">
        <v>11.948245131477611</v>
      </c>
      <c r="G16" s="299">
        <v>0</v>
      </c>
      <c r="H16" s="299">
        <v>0</v>
      </c>
      <c r="I16" s="300">
        <v>542988</v>
      </c>
      <c r="J16" s="298">
        <v>11.948245131477611</v>
      </c>
      <c r="K16" s="301">
        <v>4001512</v>
      </c>
    </row>
    <row r="17" spans="1:11" s="175" customFormat="1" ht="27.95" customHeight="1">
      <c r="A17" s="180">
        <v>9</v>
      </c>
      <c r="B17" s="178">
        <f>[3]ส่วนกลาง!B22</f>
        <v>1500400125</v>
      </c>
      <c r="C17" s="179" t="s">
        <v>134</v>
      </c>
      <c r="D17" s="296">
        <v>1914400</v>
      </c>
      <c r="E17" s="297">
        <v>68318.39</v>
      </c>
      <c r="F17" s="299">
        <v>3.5686580651901378</v>
      </c>
      <c r="G17" s="299">
        <v>0</v>
      </c>
      <c r="H17" s="299">
        <v>0</v>
      </c>
      <c r="I17" s="300">
        <v>68318.39</v>
      </c>
      <c r="J17" s="298">
        <v>3.5686580651901378</v>
      </c>
      <c r="K17" s="301">
        <v>1846081.61</v>
      </c>
    </row>
    <row r="18" spans="1:11" s="175" customFormat="1" ht="27.95" customHeight="1">
      <c r="A18" s="178">
        <v>10</v>
      </c>
      <c r="B18" s="182">
        <f>[3]ส่วนกลาง!B16</f>
        <v>1500400008</v>
      </c>
      <c r="C18" s="183" t="s">
        <v>120</v>
      </c>
      <c r="D18" s="296">
        <v>5512700</v>
      </c>
      <c r="E18" s="297">
        <v>96495</v>
      </c>
      <c r="F18" s="303">
        <v>1.7504126834400566</v>
      </c>
      <c r="G18" s="299">
        <v>0</v>
      </c>
      <c r="H18" s="303">
        <v>0</v>
      </c>
      <c r="I18" s="300">
        <v>96495</v>
      </c>
      <c r="J18" s="298">
        <v>1.7504126834400566</v>
      </c>
      <c r="K18" s="301">
        <v>5416205</v>
      </c>
    </row>
    <row r="19" spans="1:11" s="175" customFormat="1" ht="27.95" customHeight="1">
      <c r="A19" s="180">
        <v>11</v>
      </c>
      <c r="B19" s="182">
        <f>[3]ส่วนกลาง!B13</f>
        <v>1500400004</v>
      </c>
      <c r="C19" s="183" t="s">
        <v>157</v>
      </c>
      <c r="D19" s="296">
        <v>565500</v>
      </c>
      <c r="E19" s="297">
        <v>8812</v>
      </c>
      <c r="F19" s="303">
        <v>1.5582670203359859</v>
      </c>
      <c r="G19" s="299">
        <v>0</v>
      </c>
      <c r="H19" s="303">
        <v>0</v>
      </c>
      <c r="I19" s="300">
        <v>8812</v>
      </c>
      <c r="J19" s="298">
        <v>1.5582670203359859</v>
      </c>
      <c r="K19" s="301">
        <v>556688</v>
      </c>
    </row>
    <row r="20" spans="1:11" s="175" customFormat="1" ht="27.95" customHeight="1">
      <c r="A20" s="178">
        <v>12</v>
      </c>
      <c r="B20" s="178">
        <f>[3]ส่วนกลาง!B15</f>
        <v>1500400007</v>
      </c>
      <c r="C20" s="181" t="s">
        <v>118</v>
      </c>
      <c r="D20" s="296">
        <v>6012520</v>
      </c>
      <c r="E20" s="297">
        <v>76533</v>
      </c>
      <c r="F20" s="299">
        <v>1.2728938947396433</v>
      </c>
      <c r="G20" s="299">
        <v>0</v>
      </c>
      <c r="H20" s="299">
        <v>0</v>
      </c>
      <c r="I20" s="300">
        <v>76533</v>
      </c>
      <c r="J20" s="298">
        <v>1.2728938947396433</v>
      </c>
      <c r="K20" s="301">
        <v>5935987</v>
      </c>
    </row>
    <row r="21" spans="1:11" s="175" customFormat="1" ht="27.95" customHeight="1">
      <c r="A21" s="180">
        <v>13</v>
      </c>
      <c r="B21" s="178">
        <f>[3]ส่วนกลาง!B14</f>
        <v>1500400006</v>
      </c>
      <c r="C21" s="179" t="s">
        <v>114</v>
      </c>
      <c r="D21" s="296">
        <v>15435200</v>
      </c>
      <c r="E21" s="297">
        <v>115088</v>
      </c>
      <c r="F21" s="299">
        <v>0.74562040012439101</v>
      </c>
      <c r="G21" s="299">
        <v>0</v>
      </c>
      <c r="H21" s="299">
        <v>0</v>
      </c>
      <c r="I21" s="300">
        <v>115088</v>
      </c>
      <c r="J21" s="298">
        <v>0.74562040012439101</v>
      </c>
      <c r="K21" s="301">
        <v>15320112</v>
      </c>
    </row>
    <row r="22" spans="1:11" s="175" customFormat="1" ht="27.95" customHeight="1">
      <c r="A22" s="178">
        <v>14</v>
      </c>
      <c r="B22" s="555">
        <f>[3]ส่วนกลาง!B10</f>
        <v>1500400002</v>
      </c>
      <c r="C22" s="556" t="s">
        <v>111</v>
      </c>
      <c r="D22" s="296">
        <v>1621600</v>
      </c>
      <c r="E22" s="297">
        <v>9950</v>
      </c>
      <c r="F22" s="557">
        <v>0.61359151455352734</v>
      </c>
      <c r="G22" s="299">
        <v>0</v>
      </c>
      <c r="H22" s="299">
        <v>0</v>
      </c>
      <c r="I22" s="300">
        <v>9950</v>
      </c>
      <c r="J22" s="298">
        <v>0.61359151455352734</v>
      </c>
      <c r="K22" s="301">
        <v>1611650</v>
      </c>
    </row>
    <row r="23" spans="1:11" s="175" customFormat="1" ht="27.95" customHeight="1">
      <c r="A23" s="46"/>
      <c r="B23" s="46"/>
      <c r="C23" s="184"/>
      <c r="D23" s="305"/>
      <c r="E23" s="306"/>
      <c r="F23" s="307"/>
      <c r="G23" s="307"/>
      <c r="H23" s="308"/>
      <c r="I23" s="309"/>
      <c r="J23" s="307"/>
      <c r="K23" s="46"/>
    </row>
    <row r="24" spans="1:11" s="3" customFormat="1" ht="26.1" customHeight="1">
      <c r="A24" s="43"/>
      <c r="B24" s="43"/>
      <c r="C24" s="47"/>
      <c r="D24" s="310"/>
      <c r="E24" s="4"/>
      <c r="F24" s="311"/>
      <c r="G24" s="311"/>
      <c r="H24" s="311"/>
      <c r="I24" s="311"/>
      <c r="J24" s="312"/>
      <c r="K24" s="44"/>
    </row>
    <row r="25" spans="1:11" s="3" customFormat="1" ht="26.1" customHeight="1">
      <c r="A25" s="48"/>
      <c r="B25" s="4"/>
      <c r="C25" s="4"/>
      <c r="D25" s="4"/>
      <c r="E25" s="4"/>
      <c r="F25" s="313"/>
      <c r="G25" s="4"/>
      <c r="H25" s="313"/>
      <c r="I25" s="4"/>
      <c r="J25" s="313"/>
      <c r="K25" s="4"/>
    </row>
    <row r="26" spans="1:11" s="3" customFormat="1" ht="26.1" customHeight="1">
      <c r="A26" s="4"/>
      <c r="B26" s="4"/>
      <c r="C26" s="4"/>
      <c r="D26" s="4"/>
      <c r="E26" s="314"/>
      <c r="F26" s="313"/>
      <c r="G26" s="4"/>
      <c r="H26" s="313"/>
      <c r="I26" s="4"/>
      <c r="J26" s="313"/>
      <c r="K26" s="4"/>
    </row>
    <row r="27" spans="1:11" s="3" customFormat="1" ht="26.1" customHeight="1">
      <c r="A27" s="43"/>
      <c r="B27" s="43"/>
      <c r="C27" s="49"/>
      <c r="D27" s="310"/>
      <c r="E27" s="314"/>
      <c r="F27" s="315"/>
      <c r="G27" s="315"/>
      <c r="H27" s="315"/>
      <c r="I27" s="311"/>
      <c r="J27" s="315"/>
      <c r="K27" s="44"/>
    </row>
    <row r="28" spans="1:11" s="3" customFormat="1" ht="26.1" customHeight="1">
      <c r="A28" s="43"/>
      <c r="B28" s="43"/>
      <c r="C28" s="47"/>
      <c r="D28" s="310"/>
      <c r="E28" s="315"/>
      <c r="F28" s="315"/>
      <c r="G28" s="315"/>
      <c r="H28" s="315"/>
      <c r="I28" s="311"/>
      <c r="J28" s="315"/>
      <c r="K28" s="44"/>
    </row>
    <row r="29" spans="1:11" s="3" customFormat="1" ht="26.1" customHeight="1">
      <c r="A29" s="43"/>
      <c r="B29" s="43"/>
      <c r="C29" s="43"/>
      <c r="D29" s="316"/>
      <c r="E29" s="315"/>
      <c r="F29" s="315"/>
      <c r="G29" s="315"/>
      <c r="H29" s="315"/>
      <c r="I29" s="311"/>
      <c r="J29" s="315"/>
      <c r="K29" s="44"/>
    </row>
    <row r="30" spans="1:11" s="3" customFormat="1" ht="26.1" customHeight="1">
      <c r="A30" s="43"/>
      <c r="B30" s="43"/>
      <c r="C30" s="43"/>
      <c r="D30" s="316"/>
      <c r="E30" s="315"/>
      <c r="F30" s="315"/>
      <c r="G30" s="315"/>
      <c r="H30" s="315"/>
      <c r="I30" s="311"/>
      <c r="J30" s="315"/>
      <c r="K30" s="44"/>
    </row>
    <row r="31" spans="1:11" s="3" customFormat="1" ht="26.1" customHeight="1">
      <c r="A31" s="43"/>
      <c r="B31" s="43"/>
      <c r="C31" s="43"/>
      <c r="D31" s="316"/>
      <c r="E31" s="315"/>
      <c r="F31" s="315"/>
      <c r="G31" s="315"/>
      <c r="H31" s="315"/>
      <c r="I31" s="311"/>
      <c r="J31" s="315"/>
      <c r="K31" s="44"/>
    </row>
    <row r="32" spans="1:11" s="3" customFormat="1" ht="26.1" customHeight="1">
      <c r="A32" s="43"/>
      <c r="B32" s="43"/>
      <c r="C32" s="43"/>
      <c r="D32" s="316"/>
      <c r="E32" s="315"/>
      <c r="F32" s="315"/>
      <c r="G32" s="315"/>
      <c r="H32" s="315"/>
      <c r="I32" s="311"/>
      <c r="J32" s="315"/>
      <c r="K32" s="44"/>
    </row>
    <row r="33" spans="1:11" s="3" customFormat="1" ht="26.1" customHeight="1">
      <c r="A33" s="43"/>
      <c r="B33" s="43"/>
      <c r="C33" s="43"/>
      <c r="D33" s="316"/>
      <c r="E33" s="315"/>
      <c r="F33" s="315"/>
      <c r="G33" s="315"/>
      <c r="H33" s="315"/>
      <c r="I33" s="311"/>
      <c r="J33" s="315"/>
      <c r="K33" s="44"/>
    </row>
    <row r="34" spans="1:11" s="3" customFormat="1" ht="26.1" customHeight="1">
      <c r="A34" s="43"/>
      <c r="B34" s="43"/>
      <c r="C34" s="43"/>
      <c r="D34" s="316"/>
      <c r="E34" s="315"/>
      <c r="F34" s="315"/>
      <c r="G34" s="315"/>
      <c r="H34" s="315"/>
      <c r="I34" s="311"/>
      <c r="J34" s="315"/>
      <c r="K34" s="44"/>
    </row>
    <row r="35" spans="1:11" s="3" customFormat="1" ht="26.1" customHeight="1">
      <c r="A35" s="43"/>
      <c r="B35" s="43"/>
      <c r="C35" s="43"/>
      <c r="D35" s="316"/>
      <c r="E35" s="315"/>
      <c r="F35" s="315"/>
      <c r="G35" s="315"/>
      <c r="H35" s="315"/>
      <c r="I35" s="311"/>
      <c r="J35" s="315"/>
      <c r="K35" s="44"/>
    </row>
    <row r="36" spans="1:11" s="3" customFormat="1" ht="26.1" customHeight="1">
      <c r="A36" s="43"/>
      <c r="B36" s="43"/>
      <c r="C36" s="43"/>
      <c r="D36" s="316"/>
      <c r="E36" s="315"/>
      <c r="F36" s="315"/>
      <c r="G36" s="315"/>
      <c r="H36" s="315"/>
      <c r="I36" s="311"/>
      <c r="J36" s="315"/>
      <c r="K36" s="44"/>
    </row>
    <row r="37" spans="1:11" s="3" customFormat="1" ht="26.1" customHeight="1">
      <c r="A37" s="43"/>
      <c r="B37" s="43"/>
      <c r="C37" s="43"/>
      <c r="D37" s="316"/>
      <c r="E37" s="315"/>
      <c r="F37" s="315"/>
      <c r="G37" s="315"/>
      <c r="H37" s="315"/>
      <c r="I37" s="311"/>
      <c r="J37" s="315"/>
      <c r="K37" s="44"/>
    </row>
    <row r="38" spans="1:11" s="3" customFormat="1" ht="26.1" customHeight="1">
      <c r="A38" s="43"/>
      <c r="B38" s="43"/>
      <c r="C38" s="43"/>
      <c r="D38" s="316"/>
      <c r="E38" s="315"/>
      <c r="F38" s="315"/>
      <c r="G38" s="315"/>
      <c r="H38" s="315"/>
      <c r="I38" s="311"/>
      <c r="J38" s="315"/>
      <c r="K38" s="44"/>
    </row>
    <row r="39" spans="1:11" s="3" customFormat="1" ht="26.1" customHeight="1">
      <c r="A39" s="43"/>
      <c r="B39" s="43"/>
      <c r="C39" s="43"/>
      <c r="D39" s="316"/>
      <c r="E39" s="315"/>
      <c r="F39" s="315"/>
      <c r="G39" s="315"/>
      <c r="H39" s="315"/>
      <c r="I39" s="311"/>
      <c r="J39" s="315"/>
      <c r="K39" s="44"/>
    </row>
    <row r="40" spans="1:11" s="3" customFormat="1" ht="26.1" customHeight="1">
      <c r="A40" s="43"/>
      <c r="B40" s="43"/>
      <c r="C40" s="43"/>
      <c r="D40" s="316"/>
      <c r="E40" s="315"/>
      <c r="F40" s="315"/>
      <c r="G40" s="315"/>
      <c r="H40" s="315"/>
      <c r="I40" s="311"/>
      <c r="J40" s="315"/>
      <c r="K40" s="44"/>
    </row>
    <row r="41" spans="1:11" s="3" customFormat="1" ht="26.1" customHeight="1">
      <c r="A41" s="43"/>
      <c r="B41" s="43"/>
      <c r="C41" s="43"/>
      <c r="D41" s="316"/>
      <c r="E41" s="315"/>
      <c r="F41" s="315"/>
      <c r="G41" s="315"/>
      <c r="H41" s="315"/>
      <c r="I41" s="311"/>
      <c r="J41" s="315"/>
      <c r="K41" s="44"/>
    </row>
    <row r="42" spans="1:11" s="3" customFormat="1" ht="26.1" customHeight="1">
      <c r="A42" s="43"/>
      <c r="B42" s="43"/>
      <c r="C42" s="43"/>
      <c r="D42" s="316"/>
      <c r="E42" s="315"/>
      <c r="F42" s="315"/>
      <c r="G42" s="315"/>
      <c r="H42" s="315"/>
      <c r="I42" s="311"/>
      <c r="J42" s="315"/>
      <c r="K42" s="44"/>
    </row>
    <row r="43" spans="1:11" s="3" customFormat="1" ht="26.1" customHeight="1">
      <c r="A43" s="43"/>
      <c r="B43" s="43"/>
      <c r="C43" s="43"/>
      <c r="D43" s="316"/>
      <c r="E43" s="315"/>
      <c r="F43" s="315"/>
      <c r="G43" s="315"/>
      <c r="H43" s="315"/>
      <c r="I43" s="311"/>
      <c r="J43" s="315"/>
      <c r="K43" s="44"/>
    </row>
    <row r="44" spans="1:11" s="3" customFormat="1" ht="26.1" customHeight="1">
      <c r="A44" s="43"/>
      <c r="B44" s="43"/>
      <c r="C44" s="43"/>
      <c r="D44" s="316"/>
      <c r="E44" s="315"/>
      <c r="F44" s="315"/>
      <c r="G44" s="315"/>
      <c r="H44" s="315"/>
      <c r="I44" s="311"/>
      <c r="J44" s="315"/>
      <c r="K44" s="44"/>
    </row>
    <row r="45" spans="1:11" s="3" customFormat="1" ht="26.1" customHeight="1">
      <c r="A45" s="43"/>
      <c r="B45" s="43"/>
      <c r="C45" s="43"/>
      <c r="D45" s="316"/>
      <c r="E45" s="315"/>
      <c r="F45" s="315"/>
      <c r="G45" s="315"/>
      <c r="H45" s="315"/>
      <c r="I45" s="311"/>
      <c r="J45" s="315"/>
      <c r="K45" s="44"/>
    </row>
    <row r="46" spans="1:11" s="3" customFormat="1" ht="26.1" customHeight="1">
      <c r="A46" s="43"/>
      <c r="B46" s="43"/>
      <c r="C46" s="43"/>
      <c r="D46" s="316"/>
      <c r="E46" s="315"/>
      <c r="F46" s="315"/>
      <c r="G46" s="315"/>
      <c r="H46" s="315"/>
      <c r="I46" s="311"/>
      <c r="J46" s="315"/>
      <c r="K46" s="44"/>
    </row>
    <row r="47" spans="1:11" s="3" customFormat="1" ht="26.1" customHeight="1">
      <c r="A47" s="43"/>
      <c r="B47" s="43"/>
      <c r="C47" s="43"/>
      <c r="D47" s="316"/>
      <c r="E47" s="315"/>
      <c r="F47" s="315"/>
      <c r="G47" s="315"/>
      <c r="H47" s="315"/>
      <c r="I47" s="311"/>
      <c r="J47" s="315"/>
      <c r="K47" s="44"/>
    </row>
    <row r="48" spans="1:11" s="3" customFormat="1" ht="26.1" customHeight="1">
      <c r="A48" s="43"/>
      <c r="B48" s="43"/>
      <c r="C48" s="43"/>
      <c r="D48" s="316"/>
      <c r="E48" s="315"/>
      <c r="F48" s="315"/>
      <c r="G48" s="315"/>
      <c r="H48" s="315"/>
      <c r="I48" s="311"/>
      <c r="J48" s="315"/>
      <c r="K48" s="44"/>
    </row>
    <row r="49" spans="1:11" s="3" customFormat="1" ht="26.1" customHeight="1">
      <c r="A49" s="43"/>
      <c r="B49" s="43"/>
      <c r="C49" s="43"/>
      <c r="D49" s="316"/>
      <c r="E49" s="315"/>
      <c r="F49" s="315"/>
      <c r="G49" s="315"/>
      <c r="H49" s="315"/>
      <c r="I49" s="311"/>
      <c r="J49" s="315"/>
      <c r="K49" s="44"/>
    </row>
    <row r="50" spans="1:11" s="3" customFormat="1" ht="26.1" customHeight="1">
      <c r="A50" s="43"/>
      <c r="B50" s="43"/>
      <c r="C50" s="43"/>
      <c r="D50" s="316"/>
      <c r="E50" s="315"/>
      <c r="F50" s="315"/>
      <c r="G50" s="315"/>
      <c r="H50" s="315"/>
      <c r="I50" s="311"/>
      <c r="J50" s="315"/>
      <c r="K50" s="44"/>
    </row>
    <row r="51" spans="1:11" s="3" customFormat="1" ht="26.1" customHeight="1">
      <c r="A51" s="43"/>
      <c r="B51" s="43"/>
      <c r="C51" s="43"/>
      <c r="D51" s="316"/>
      <c r="E51" s="315"/>
      <c r="F51" s="315"/>
      <c r="G51" s="315"/>
      <c r="H51" s="315"/>
      <c r="I51" s="311"/>
      <c r="J51" s="315"/>
      <c r="K51" s="44"/>
    </row>
    <row r="52" spans="1:11" s="3" customFormat="1" ht="26.1" customHeight="1">
      <c r="A52" s="43"/>
      <c r="B52" s="43"/>
      <c r="C52" s="43"/>
      <c r="D52" s="316"/>
      <c r="E52" s="315"/>
      <c r="F52" s="315"/>
      <c r="G52" s="315"/>
      <c r="H52" s="315"/>
      <c r="I52" s="311"/>
      <c r="J52" s="315"/>
      <c r="K52" s="44"/>
    </row>
    <row r="53" spans="1:11" s="3" customFormat="1" ht="26.1" customHeight="1">
      <c r="A53" s="43"/>
      <c r="B53" s="43"/>
      <c r="C53" s="43"/>
      <c r="D53" s="316"/>
      <c r="E53" s="315"/>
      <c r="F53" s="315"/>
      <c r="G53" s="315"/>
      <c r="H53" s="315"/>
      <c r="I53" s="311"/>
      <c r="J53" s="315"/>
      <c r="K53" s="44"/>
    </row>
    <row r="54" spans="1:11" s="3" customFormat="1" ht="26.1" customHeight="1">
      <c r="A54" s="43"/>
      <c r="B54" s="43"/>
      <c r="C54" s="43"/>
      <c r="D54" s="316"/>
      <c r="E54" s="315"/>
      <c r="F54" s="315"/>
      <c r="G54" s="315"/>
      <c r="H54" s="315"/>
      <c r="I54" s="311"/>
      <c r="J54" s="315"/>
      <c r="K54" s="44"/>
    </row>
    <row r="55" spans="1:11" s="3" customFormat="1" ht="26.1" customHeight="1">
      <c r="A55" s="43"/>
      <c r="B55" s="43"/>
      <c r="C55" s="43"/>
      <c r="D55" s="316"/>
      <c r="E55" s="315"/>
      <c r="F55" s="315"/>
      <c r="G55" s="315"/>
      <c r="H55" s="315"/>
      <c r="I55" s="311"/>
      <c r="J55" s="315"/>
      <c r="K55" s="44"/>
    </row>
    <row r="56" spans="1:11" s="3" customFormat="1" ht="26.1" customHeight="1">
      <c r="A56" s="43"/>
      <c r="B56" s="43"/>
      <c r="C56" s="43"/>
      <c r="D56" s="316"/>
      <c r="E56" s="315"/>
      <c r="F56" s="315"/>
      <c r="G56" s="315"/>
      <c r="H56" s="315"/>
      <c r="I56" s="311"/>
      <c r="J56" s="315"/>
      <c r="K56" s="44"/>
    </row>
    <row r="57" spans="1:11" s="3" customFormat="1" ht="26.1" customHeight="1">
      <c r="A57" s="43"/>
      <c r="B57" s="43"/>
      <c r="C57" s="43"/>
      <c r="D57" s="316"/>
      <c r="E57" s="315"/>
      <c r="F57" s="315"/>
      <c r="G57" s="315"/>
      <c r="H57" s="315"/>
      <c r="I57" s="311"/>
      <c r="J57" s="315"/>
      <c r="K57" s="44"/>
    </row>
    <row r="58" spans="1:11" s="3" customFormat="1" ht="26.1" customHeight="1">
      <c r="A58" s="43"/>
      <c r="B58" s="43"/>
      <c r="C58" s="43"/>
      <c r="D58" s="316"/>
      <c r="E58" s="315"/>
      <c r="F58" s="315"/>
      <c r="G58" s="315"/>
      <c r="H58" s="315"/>
      <c r="I58" s="311"/>
      <c r="J58" s="315"/>
      <c r="K58" s="44"/>
    </row>
    <row r="59" spans="1:11" s="3" customFormat="1" ht="26.1" customHeight="1">
      <c r="A59" s="43"/>
      <c r="B59" s="43"/>
      <c r="C59" s="43"/>
      <c r="D59" s="316"/>
      <c r="E59" s="315"/>
      <c r="F59" s="315"/>
      <c r="G59" s="315"/>
      <c r="H59" s="315"/>
      <c r="I59" s="311"/>
      <c r="J59" s="315"/>
      <c r="K59" s="44"/>
    </row>
    <row r="60" spans="1:11" s="3" customFormat="1" ht="26.1" customHeight="1">
      <c r="A60" s="43"/>
      <c r="B60" s="43"/>
      <c r="C60" s="43"/>
      <c r="D60" s="316"/>
      <c r="E60" s="315"/>
      <c r="F60" s="315"/>
      <c r="G60" s="315"/>
      <c r="H60" s="315"/>
      <c r="I60" s="311"/>
      <c r="J60" s="315"/>
      <c r="K60" s="44"/>
    </row>
    <row r="61" spans="1:11" s="3" customFormat="1" ht="26.1" customHeight="1">
      <c r="A61" s="43"/>
      <c r="B61" s="43"/>
      <c r="C61" s="43"/>
      <c r="D61" s="316"/>
      <c r="E61" s="315"/>
      <c r="F61" s="315"/>
      <c r="G61" s="315"/>
      <c r="H61" s="315"/>
      <c r="I61" s="311"/>
      <c r="J61" s="315"/>
      <c r="K61" s="44"/>
    </row>
    <row r="62" spans="1:11" s="3" customFormat="1" ht="26.1" customHeight="1">
      <c r="A62" s="43"/>
      <c r="B62" s="43"/>
      <c r="C62" s="43"/>
      <c r="D62" s="316"/>
      <c r="E62" s="315"/>
      <c r="F62" s="315"/>
      <c r="G62" s="315"/>
      <c r="H62" s="315"/>
      <c r="I62" s="311"/>
      <c r="J62" s="315"/>
      <c r="K62" s="44"/>
    </row>
    <row r="63" spans="1:11" s="3" customFormat="1" ht="26.1" customHeight="1">
      <c r="A63" s="43"/>
      <c r="B63" s="43"/>
      <c r="C63" s="43"/>
      <c r="D63" s="316"/>
      <c r="E63" s="315"/>
      <c r="F63" s="315"/>
      <c r="G63" s="315"/>
      <c r="H63" s="315"/>
      <c r="I63" s="311"/>
      <c r="J63" s="315"/>
      <c r="K63" s="44"/>
    </row>
    <row r="64" spans="1:11" s="3" customFormat="1" ht="26.1" customHeight="1">
      <c r="A64" s="43"/>
      <c r="B64" s="43"/>
      <c r="C64" s="43"/>
      <c r="D64" s="316"/>
      <c r="E64" s="315"/>
      <c r="F64" s="315"/>
      <c r="G64" s="315"/>
      <c r="H64" s="315"/>
      <c r="I64" s="311"/>
      <c r="J64" s="315"/>
      <c r="K64" s="44"/>
    </row>
    <row r="65" spans="1:11" s="3" customFormat="1" ht="26.1" customHeight="1">
      <c r="A65" s="43"/>
      <c r="B65" s="43"/>
      <c r="C65" s="43"/>
      <c r="D65" s="316"/>
      <c r="E65" s="315"/>
      <c r="F65" s="315"/>
      <c r="G65" s="315"/>
      <c r="H65" s="315"/>
      <c r="I65" s="311"/>
      <c r="J65" s="315"/>
      <c r="K65" s="44"/>
    </row>
    <row r="66" spans="1:11" s="3" customFormat="1" ht="26.1" customHeight="1">
      <c r="A66" s="43"/>
      <c r="B66" s="43"/>
      <c r="C66" s="43"/>
      <c r="D66" s="316"/>
      <c r="E66" s="315"/>
      <c r="F66" s="315"/>
      <c r="G66" s="315"/>
      <c r="H66" s="315"/>
      <c r="I66" s="311"/>
      <c r="J66" s="315"/>
      <c r="K66" s="44"/>
    </row>
    <row r="67" spans="1:11" s="3" customFormat="1" ht="26.1" customHeight="1">
      <c r="A67" s="43"/>
      <c r="B67" s="43"/>
      <c r="C67" s="43"/>
      <c r="D67" s="316"/>
      <c r="E67" s="315"/>
      <c r="F67" s="315"/>
      <c r="G67" s="315"/>
      <c r="H67" s="315"/>
      <c r="I67" s="311"/>
      <c r="J67" s="315"/>
      <c r="K67" s="44"/>
    </row>
    <row r="68" spans="1:11" s="3" customFormat="1" ht="26.1" customHeight="1">
      <c r="A68" s="43"/>
      <c r="B68" s="43"/>
      <c r="C68" s="43"/>
      <c r="D68" s="316"/>
      <c r="E68" s="315"/>
      <c r="F68" s="315"/>
      <c r="G68" s="315"/>
      <c r="H68" s="315"/>
      <c r="I68" s="311"/>
      <c r="J68" s="315"/>
      <c r="K68" s="44"/>
    </row>
    <row r="69" spans="1:11" s="3" customFormat="1" ht="26.1" customHeight="1">
      <c r="A69" s="43"/>
      <c r="B69" s="43"/>
      <c r="C69" s="43"/>
      <c r="D69" s="316"/>
      <c r="E69" s="315"/>
      <c r="F69" s="315"/>
      <c r="G69" s="315"/>
      <c r="H69" s="315"/>
      <c r="I69" s="311"/>
      <c r="J69" s="315"/>
      <c r="K69" s="44"/>
    </row>
    <row r="70" spans="1:11" s="3" customFormat="1" ht="26.1" customHeight="1">
      <c r="A70" s="43"/>
      <c r="B70" s="43"/>
      <c r="C70" s="43"/>
      <c r="D70" s="316"/>
      <c r="E70" s="315"/>
      <c r="F70" s="315"/>
      <c r="G70" s="315"/>
      <c r="H70" s="315"/>
      <c r="I70" s="311"/>
      <c r="J70" s="315"/>
      <c r="K70" s="44"/>
    </row>
    <row r="71" spans="1:11" s="3" customFormat="1" ht="26.1" customHeight="1">
      <c r="A71" s="43"/>
      <c r="B71" s="43"/>
      <c r="C71" s="43"/>
      <c r="D71" s="316"/>
      <c r="E71" s="315"/>
      <c r="F71" s="315"/>
      <c r="G71" s="315"/>
      <c r="H71" s="315"/>
      <c r="I71" s="311"/>
      <c r="J71" s="315"/>
      <c r="K71" s="44"/>
    </row>
    <row r="72" spans="1:11" s="3" customFormat="1" ht="26.1" customHeight="1">
      <c r="A72" s="43"/>
      <c r="B72" s="43"/>
      <c r="C72" s="43"/>
      <c r="D72" s="316"/>
      <c r="E72" s="315"/>
      <c r="F72" s="315"/>
      <c r="G72" s="315"/>
      <c r="H72" s="315"/>
      <c r="I72" s="311"/>
      <c r="J72" s="315"/>
      <c r="K72" s="44"/>
    </row>
    <row r="73" spans="1:11" s="3" customFormat="1" ht="26.1" customHeight="1">
      <c r="A73" s="43"/>
      <c r="B73" s="43"/>
      <c r="C73" s="43"/>
      <c r="D73" s="316"/>
      <c r="E73" s="315"/>
      <c r="F73" s="315"/>
      <c r="G73" s="315"/>
      <c r="H73" s="315"/>
      <c r="I73" s="311"/>
      <c r="J73" s="315"/>
      <c r="K73" s="44"/>
    </row>
    <row r="74" spans="1:11" s="3" customFormat="1" ht="26.1" customHeight="1">
      <c r="A74" s="43"/>
      <c r="B74" s="43"/>
      <c r="C74" s="43"/>
      <c r="D74" s="316"/>
      <c r="E74" s="315"/>
      <c r="F74" s="315"/>
      <c r="G74" s="315"/>
      <c r="H74" s="315"/>
      <c r="I74" s="311"/>
      <c r="J74" s="315"/>
      <c r="K74" s="44"/>
    </row>
    <row r="75" spans="1:11" s="3" customFormat="1" ht="26.1" customHeight="1">
      <c r="A75" s="43"/>
      <c r="B75" s="43"/>
      <c r="C75" s="43"/>
      <c r="D75" s="316"/>
      <c r="E75" s="315"/>
      <c r="F75" s="315"/>
      <c r="G75" s="315"/>
      <c r="H75" s="315"/>
      <c r="I75" s="311"/>
      <c r="J75" s="315"/>
      <c r="K75" s="44"/>
    </row>
    <row r="76" spans="1:11" s="3" customFormat="1" ht="26.1" customHeight="1">
      <c r="A76" s="43"/>
      <c r="B76" s="43"/>
      <c r="C76" s="43"/>
      <c r="D76" s="316"/>
      <c r="E76" s="315"/>
      <c r="F76" s="315"/>
      <c r="G76" s="315"/>
      <c r="H76" s="315"/>
      <c r="I76" s="311"/>
      <c r="J76" s="315"/>
      <c r="K76" s="44"/>
    </row>
    <row r="77" spans="1:11" s="3" customFormat="1" ht="26.1" customHeight="1">
      <c r="A77" s="43"/>
      <c r="B77" s="43"/>
      <c r="C77" s="43"/>
      <c r="D77" s="316"/>
      <c r="E77" s="315"/>
      <c r="F77" s="315"/>
      <c r="G77" s="315"/>
      <c r="H77" s="315"/>
      <c r="I77" s="311"/>
      <c r="J77" s="315"/>
      <c r="K77" s="44"/>
    </row>
    <row r="78" spans="1:11" s="3" customFormat="1" ht="26.1" customHeight="1">
      <c r="A78" s="43"/>
      <c r="B78" s="43"/>
      <c r="C78" s="43"/>
      <c r="D78" s="316"/>
      <c r="E78" s="315"/>
      <c r="F78" s="315"/>
      <c r="G78" s="315"/>
      <c r="H78" s="315"/>
      <c r="I78" s="311"/>
      <c r="J78" s="315"/>
      <c r="K78" s="44"/>
    </row>
    <row r="79" spans="1:11" s="3" customFormat="1" ht="26.1" customHeight="1">
      <c r="A79" s="43"/>
      <c r="B79" s="43"/>
      <c r="C79" s="43"/>
      <c r="D79" s="316"/>
      <c r="E79" s="315"/>
      <c r="F79" s="315"/>
      <c r="G79" s="315"/>
      <c r="H79" s="315"/>
      <c r="I79" s="311"/>
      <c r="J79" s="315"/>
      <c r="K79" s="44"/>
    </row>
    <row r="80" spans="1:11" s="3" customFormat="1" ht="26.1" customHeight="1">
      <c r="A80" s="43"/>
      <c r="B80" s="43"/>
      <c r="C80" s="43"/>
      <c r="D80" s="316"/>
      <c r="E80" s="315"/>
      <c r="F80" s="315"/>
      <c r="G80" s="315"/>
      <c r="H80" s="315"/>
      <c r="I80" s="311"/>
      <c r="J80" s="315"/>
      <c r="K80" s="44"/>
    </row>
    <row r="81" spans="1:11" s="3" customFormat="1" ht="26.1" customHeight="1">
      <c r="A81" s="43"/>
      <c r="B81" s="43"/>
      <c r="C81" s="43"/>
      <c r="D81" s="316"/>
      <c r="E81" s="315"/>
      <c r="F81" s="315"/>
      <c r="G81" s="315"/>
      <c r="H81" s="315"/>
      <c r="I81" s="311"/>
      <c r="J81" s="315"/>
      <c r="K81" s="44"/>
    </row>
  </sheetData>
  <mergeCells count="14">
    <mergeCell ref="A8:C8"/>
    <mergeCell ref="A5:A7"/>
    <mergeCell ref="B5:B7"/>
    <mergeCell ref="C5:C7"/>
    <mergeCell ref="D5:D7"/>
    <mergeCell ref="E5:J5"/>
    <mergeCell ref="I6:J6"/>
    <mergeCell ref="E6:F6"/>
    <mergeCell ref="G6:H6"/>
    <mergeCell ref="A1:K1"/>
    <mergeCell ref="A2:K2"/>
    <mergeCell ref="A3:K3"/>
    <mergeCell ref="A4:K4"/>
    <mergeCell ref="K5:K7"/>
  </mergeCells>
  <pageMargins left="0.19685039370078741" right="0.19685039370078741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AADC-BACB-4BB7-822E-81CA21BC90A0}">
  <sheetPr>
    <tabColor rgb="FFCCFF33"/>
  </sheetPr>
  <dimension ref="A1:K39"/>
  <sheetViews>
    <sheetView zoomScale="80" zoomScaleNormal="80" workbookViewId="0">
      <pane xSplit="3" ySplit="8" topLeftCell="D9" activePane="bottomRight" state="frozen"/>
      <selection activeCell="L22" sqref="L22"/>
      <selection pane="topRight" activeCell="L22" sqref="L22"/>
      <selection pane="bottomLeft" activeCell="L22" sqref="L22"/>
      <selection pane="bottomRight" activeCell="A4" sqref="A4:K4"/>
    </sheetView>
  </sheetViews>
  <sheetFormatPr defaultColWidth="9.140625" defaultRowHeight="22.5"/>
  <cols>
    <col min="1" max="1" width="7" style="20" customWidth="1"/>
    <col min="2" max="2" width="17.7109375" style="29" customWidth="1"/>
    <col min="3" max="3" width="22.85546875" style="20" customWidth="1"/>
    <col min="4" max="5" width="20.7109375" style="345" customWidth="1"/>
    <col min="6" max="6" width="10.7109375" style="345" customWidth="1"/>
    <col min="7" max="7" width="20.7109375" style="345" customWidth="1"/>
    <col min="8" max="8" width="10.7109375" style="345" customWidth="1"/>
    <col min="9" max="9" width="20.7109375" style="345" customWidth="1"/>
    <col min="10" max="10" width="10.7109375" style="346" customWidth="1"/>
    <col min="11" max="11" width="20.7109375" style="345" customWidth="1"/>
    <col min="12" max="12" width="12.5703125" style="1" customWidth="1"/>
    <col min="13" max="16384" width="9.140625" style="1"/>
  </cols>
  <sheetData>
    <row r="1" spans="1:11" s="74" customFormat="1" ht="30" customHeight="1">
      <c r="A1" s="608" t="s">
        <v>230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1" s="74" customFormat="1" ht="30" customHeight="1">
      <c r="A2" s="571" t="s">
        <v>121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</row>
    <row r="3" spans="1:11" s="74" customFormat="1" ht="30" customHeight="1">
      <c r="A3" s="571" t="s">
        <v>587</v>
      </c>
      <c r="B3" s="571"/>
      <c r="C3" s="571"/>
      <c r="D3" s="571"/>
      <c r="E3" s="571"/>
      <c r="F3" s="571"/>
      <c r="G3" s="571"/>
      <c r="H3" s="571"/>
      <c r="I3" s="571"/>
      <c r="J3" s="571"/>
      <c r="K3" s="571"/>
    </row>
    <row r="4" spans="1:11" s="74" customFormat="1" ht="30" customHeight="1">
      <c r="A4" s="609" t="s">
        <v>108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</row>
    <row r="5" spans="1:11" s="186" customFormat="1" ht="27.95" customHeight="1">
      <c r="A5" s="614" t="s">
        <v>211</v>
      </c>
      <c r="B5" s="565" t="s">
        <v>71</v>
      </c>
      <c r="C5" s="565" t="s">
        <v>72</v>
      </c>
      <c r="D5" s="612" t="s">
        <v>138</v>
      </c>
      <c r="E5" s="610" t="s">
        <v>147</v>
      </c>
      <c r="F5" s="611"/>
      <c r="G5" s="611"/>
      <c r="H5" s="611"/>
      <c r="I5" s="611"/>
      <c r="J5" s="611"/>
      <c r="K5" s="595" t="s">
        <v>4</v>
      </c>
    </row>
    <row r="6" spans="1:11" s="186" customFormat="1" ht="27.95" customHeight="1">
      <c r="A6" s="615"/>
      <c r="B6" s="604"/>
      <c r="C6" s="604"/>
      <c r="D6" s="613"/>
      <c r="E6" s="589" t="s">
        <v>110</v>
      </c>
      <c r="F6" s="590"/>
      <c r="G6" s="591" t="s">
        <v>84</v>
      </c>
      <c r="H6" s="592"/>
      <c r="I6" s="589" t="s">
        <v>229</v>
      </c>
      <c r="J6" s="590"/>
      <c r="K6" s="596"/>
    </row>
    <row r="7" spans="1:11" s="187" customFormat="1" ht="27.95" customHeight="1">
      <c r="A7" s="615"/>
      <c r="B7" s="604"/>
      <c r="C7" s="604"/>
      <c r="D7" s="613"/>
      <c r="E7" s="286" t="s">
        <v>107</v>
      </c>
      <c r="F7" s="317" t="s">
        <v>7</v>
      </c>
      <c r="G7" s="318" t="s">
        <v>107</v>
      </c>
      <c r="H7" s="318" t="s">
        <v>7</v>
      </c>
      <c r="I7" s="185" t="s">
        <v>107</v>
      </c>
      <c r="J7" s="317" t="s">
        <v>7</v>
      </c>
      <c r="K7" s="596"/>
    </row>
    <row r="8" spans="1:11" s="186" customFormat="1" ht="27.95" customHeight="1" thickBot="1">
      <c r="A8" s="188"/>
      <c r="B8" s="188"/>
      <c r="C8" s="189" t="s">
        <v>11</v>
      </c>
      <c r="D8" s="319">
        <v>44975641.710000001</v>
      </c>
      <c r="E8" s="319">
        <v>10221525.58</v>
      </c>
      <c r="F8" s="319">
        <v>22.726803201403392</v>
      </c>
      <c r="G8" s="319">
        <v>1449369.44</v>
      </c>
      <c r="H8" s="319">
        <v>3.2225653373562504</v>
      </c>
      <c r="I8" s="319">
        <v>11670895.02</v>
      </c>
      <c r="J8" s="319">
        <v>25.949368538759643</v>
      </c>
      <c r="K8" s="319">
        <v>33304746.689999998</v>
      </c>
    </row>
    <row r="9" spans="1:11" s="186" customFormat="1" ht="27.95" customHeight="1" thickTop="1">
      <c r="A9" s="190">
        <v>1</v>
      </c>
      <c r="B9" s="190">
        <v>1500400123</v>
      </c>
      <c r="C9" s="191" t="s">
        <v>82</v>
      </c>
      <c r="D9" s="320">
        <v>3648574.18</v>
      </c>
      <c r="E9" s="321">
        <v>1828897.7</v>
      </c>
      <c r="F9" s="322">
        <v>50.126367445816875</v>
      </c>
      <c r="G9" s="322">
        <v>11760</v>
      </c>
      <c r="H9" s="322">
        <v>0.32231768959128027</v>
      </c>
      <c r="I9" s="322">
        <v>1840657.7</v>
      </c>
      <c r="J9" s="322">
        <v>50.448685135408155</v>
      </c>
      <c r="K9" s="322">
        <v>1807916.4800000002</v>
      </c>
    </row>
    <row r="10" spans="1:11" s="186" customFormat="1" ht="27.95" customHeight="1">
      <c r="A10" s="72">
        <v>2</v>
      </c>
      <c r="B10" s="72">
        <v>1500400119</v>
      </c>
      <c r="C10" s="73" t="s">
        <v>78</v>
      </c>
      <c r="D10" s="323">
        <v>4014188.73</v>
      </c>
      <c r="E10" s="324">
        <v>2008778.09</v>
      </c>
      <c r="F10" s="325">
        <v>50.041944340768453</v>
      </c>
      <c r="G10" s="325">
        <v>0</v>
      </c>
      <c r="H10" s="325">
        <v>0</v>
      </c>
      <c r="I10" s="325">
        <v>2008778.09</v>
      </c>
      <c r="J10" s="325">
        <v>50.041944340768453</v>
      </c>
      <c r="K10" s="326">
        <v>2005410.64</v>
      </c>
    </row>
    <row r="11" spans="1:11" s="186" customFormat="1" ht="27.95" customHeight="1">
      <c r="A11" s="72">
        <v>3</v>
      </c>
      <c r="B11" s="72">
        <v>1500400122</v>
      </c>
      <c r="C11" s="73" t="s">
        <v>81</v>
      </c>
      <c r="D11" s="323">
        <v>3299035.46</v>
      </c>
      <c r="E11" s="324">
        <v>1274058.79</v>
      </c>
      <c r="F11" s="325">
        <v>38.619129907745823</v>
      </c>
      <c r="G11" s="325">
        <v>9950</v>
      </c>
      <c r="H11" s="325">
        <v>0.3016033055916289</v>
      </c>
      <c r="I11" s="325">
        <v>1284008.79</v>
      </c>
      <c r="J11" s="325">
        <v>38.920733213337449</v>
      </c>
      <c r="K11" s="326">
        <v>2015026.67</v>
      </c>
    </row>
    <row r="12" spans="1:11" s="186" customFormat="1" ht="27.95" customHeight="1">
      <c r="A12" s="72">
        <v>4</v>
      </c>
      <c r="B12" s="72">
        <v>1500400120</v>
      </c>
      <c r="C12" s="73" t="s">
        <v>153</v>
      </c>
      <c r="D12" s="323">
        <v>5415525.6799999997</v>
      </c>
      <c r="E12" s="324">
        <v>561106.72</v>
      </c>
      <c r="F12" s="325">
        <v>10.361075787567867</v>
      </c>
      <c r="G12" s="325">
        <v>1054080</v>
      </c>
      <c r="H12" s="325">
        <v>19.46403843846236</v>
      </c>
      <c r="I12" s="325">
        <v>1615186.72</v>
      </c>
      <c r="J12" s="325">
        <v>29.825114226030227</v>
      </c>
      <c r="K12" s="326">
        <v>3800338.96</v>
      </c>
    </row>
    <row r="13" spans="1:11" s="186" customFormat="1" ht="27.95" customHeight="1">
      <c r="A13" s="72">
        <v>5</v>
      </c>
      <c r="B13" s="72">
        <v>1500400121</v>
      </c>
      <c r="C13" s="73" t="s">
        <v>80</v>
      </c>
      <c r="D13" s="323">
        <v>2796150</v>
      </c>
      <c r="E13" s="324">
        <v>755515.84</v>
      </c>
      <c r="F13" s="325">
        <v>27.019860880138761</v>
      </c>
      <c r="G13" s="325">
        <v>38239.440000000002</v>
      </c>
      <c r="H13" s="325">
        <v>1.3675747009280619</v>
      </c>
      <c r="I13" s="325">
        <v>793755.28</v>
      </c>
      <c r="J13" s="325">
        <v>28.387435581066825</v>
      </c>
      <c r="K13" s="326">
        <v>2002394.72</v>
      </c>
    </row>
    <row r="14" spans="1:11" s="186" customFormat="1" ht="27.95" customHeight="1">
      <c r="A14" s="72">
        <v>6</v>
      </c>
      <c r="B14" s="270">
        <v>1500400113</v>
      </c>
      <c r="C14" s="73" t="s">
        <v>73</v>
      </c>
      <c r="D14" s="323">
        <v>4174491.37</v>
      </c>
      <c r="E14" s="324">
        <v>1071388.69</v>
      </c>
      <c r="F14" s="325">
        <v>25.665131270830727</v>
      </c>
      <c r="G14" s="325">
        <v>0</v>
      </c>
      <c r="H14" s="325">
        <v>0</v>
      </c>
      <c r="I14" s="325">
        <v>1071388.69</v>
      </c>
      <c r="J14" s="325">
        <v>25.665131270830727</v>
      </c>
      <c r="K14" s="326">
        <v>3103102.68</v>
      </c>
    </row>
    <row r="15" spans="1:11" s="186" customFormat="1" ht="27.95" customHeight="1">
      <c r="A15" s="72">
        <v>7</v>
      </c>
      <c r="B15" s="72">
        <v>1500400117</v>
      </c>
      <c r="C15" s="73" t="s">
        <v>137</v>
      </c>
      <c r="D15" s="323">
        <v>4349690</v>
      </c>
      <c r="E15" s="324">
        <v>786442.67</v>
      </c>
      <c r="F15" s="325">
        <v>18.080430329517736</v>
      </c>
      <c r="G15" s="325">
        <v>279000</v>
      </c>
      <c r="H15" s="325">
        <v>6.414250210934572</v>
      </c>
      <c r="I15" s="325">
        <v>1065442.67</v>
      </c>
      <c r="J15" s="325">
        <v>24.494680540452308</v>
      </c>
      <c r="K15" s="326">
        <v>3284247.33</v>
      </c>
    </row>
    <row r="16" spans="1:11" s="186" customFormat="1" ht="27.95" customHeight="1">
      <c r="A16" s="72">
        <v>8</v>
      </c>
      <c r="B16" s="72">
        <v>1500400116</v>
      </c>
      <c r="C16" s="73" t="s">
        <v>76</v>
      </c>
      <c r="D16" s="323">
        <v>5045595.54</v>
      </c>
      <c r="E16" s="324">
        <v>777512.61</v>
      </c>
      <c r="F16" s="325">
        <v>15.40972921503732</v>
      </c>
      <c r="G16" s="325">
        <v>31340</v>
      </c>
      <c r="H16" s="325">
        <v>0.62113579559728249</v>
      </c>
      <c r="I16" s="325">
        <v>808852.61</v>
      </c>
      <c r="J16" s="325">
        <v>16.030865010634603</v>
      </c>
      <c r="K16" s="326">
        <v>4236742.93</v>
      </c>
    </row>
    <row r="17" spans="1:11" s="186" customFormat="1" ht="27.95" customHeight="1">
      <c r="A17" s="72">
        <v>9</v>
      </c>
      <c r="B17" s="72">
        <v>1500400115</v>
      </c>
      <c r="C17" s="211" t="s">
        <v>75</v>
      </c>
      <c r="D17" s="323">
        <v>2878035.63</v>
      </c>
      <c r="E17" s="324">
        <v>339679.59</v>
      </c>
      <c r="F17" s="325">
        <v>11.802480360536746</v>
      </c>
      <c r="G17" s="325">
        <v>0</v>
      </c>
      <c r="H17" s="325">
        <v>0</v>
      </c>
      <c r="I17" s="325">
        <v>339679.59</v>
      </c>
      <c r="J17" s="325">
        <v>11.802480360536746</v>
      </c>
      <c r="K17" s="326">
        <v>2538356.04</v>
      </c>
    </row>
    <row r="18" spans="1:11" s="186" customFormat="1" ht="27.95" customHeight="1">
      <c r="A18" s="72">
        <v>10</v>
      </c>
      <c r="B18" s="72">
        <v>1500400114</v>
      </c>
      <c r="C18" s="73" t="s">
        <v>74</v>
      </c>
      <c r="D18" s="323">
        <v>3392082.37</v>
      </c>
      <c r="E18" s="324">
        <v>365470.9</v>
      </c>
      <c r="F18" s="325">
        <v>10.774234235355552</v>
      </c>
      <c r="G18" s="325">
        <v>25000</v>
      </c>
      <c r="H18" s="325">
        <v>0.73701040461467326</v>
      </c>
      <c r="I18" s="325">
        <v>390470.9</v>
      </c>
      <c r="J18" s="325">
        <v>11.511244639970226</v>
      </c>
      <c r="K18" s="326">
        <v>3001611.47</v>
      </c>
    </row>
    <row r="19" spans="1:11" s="186" customFormat="1" ht="27.95" customHeight="1">
      <c r="A19" s="72">
        <v>11</v>
      </c>
      <c r="B19" s="72">
        <v>1500400118</v>
      </c>
      <c r="C19" s="73" t="s">
        <v>77</v>
      </c>
      <c r="D19" s="323">
        <v>5962272.75</v>
      </c>
      <c r="E19" s="324">
        <v>452673.98</v>
      </c>
      <c r="F19" s="325">
        <v>7.5923058031855382</v>
      </c>
      <c r="G19" s="325">
        <v>0</v>
      </c>
      <c r="H19" s="325">
        <v>0</v>
      </c>
      <c r="I19" s="325">
        <v>452673.98</v>
      </c>
      <c r="J19" s="325">
        <v>7.5923058031855382</v>
      </c>
      <c r="K19" s="325">
        <v>5509598.7699999996</v>
      </c>
    </row>
    <row r="20" spans="1:11" s="195" customFormat="1" ht="27.95" customHeight="1">
      <c r="A20" s="192"/>
      <c r="B20" s="193"/>
      <c r="C20" s="194"/>
      <c r="D20" s="327"/>
      <c r="E20" s="327"/>
      <c r="F20" s="328"/>
      <c r="G20" s="328"/>
      <c r="H20" s="328"/>
      <c r="I20" s="328"/>
      <c r="J20" s="329"/>
      <c r="K20" s="327"/>
    </row>
    <row r="21" spans="1:11" s="32" customFormat="1" ht="43.5" customHeight="1">
      <c r="A21" s="33"/>
      <c r="B21" s="34"/>
      <c r="C21" s="35"/>
      <c r="D21" s="330"/>
      <c r="E21" s="330"/>
      <c r="F21" s="331"/>
      <c r="G21" s="331"/>
      <c r="H21" s="331"/>
      <c r="I21" s="331"/>
      <c r="J21" s="332"/>
      <c r="K21" s="36"/>
    </row>
    <row r="22" spans="1:11" s="32" customFormat="1" ht="43.5" customHeight="1">
      <c r="A22" s="33"/>
      <c r="B22" s="37"/>
      <c r="C22" s="37" t="s">
        <v>154</v>
      </c>
      <c r="D22" s="333"/>
      <c r="E22" s="334"/>
      <c r="F22" s="334"/>
      <c r="G22" s="334"/>
      <c r="H22" s="334"/>
      <c r="I22" s="334"/>
      <c r="J22" s="335"/>
      <c r="K22" s="334"/>
    </row>
    <row r="23" spans="1:11" s="32" customFormat="1" ht="43.5" customHeight="1">
      <c r="A23" s="33"/>
      <c r="B23" s="37"/>
      <c r="C23" s="38" t="s">
        <v>123</v>
      </c>
      <c r="D23" s="333"/>
      <c r="E23" s="334">
        <f>17171349.63-E24</f>
        <v>13270849.629999999</v>
      </c>
      <c r="F23" s="334"/>
      <c r="G23" s="334"/>
      <c r="H23" s="334"/>
      <c r="I23" s="334"/>
      <c r="J23" s="335"/>
      <c r="K23" s="334"/>
    </row>
    <row r="24" spans="1:11" s="32" customFormat="1" ht="43.5" customHeight="1">
      <c r="A24" s="33"/>
      <c r="B24" s="37"/>
      <c r="C24" s="38" t="s">
        <v>8</v>
      </c>
      <c r="D24" s="333"/>
      <c r="E24" s="334">
        <v>3900500</v>
      </c>
      <c r="F24" s="334"/>
      <c r="G24" s="334"/>
      <c r="H24" s="334"/>
      <c r="I24" s="334"/>
      <c r="J24" s="335"/>
      <c r="K24" s="334"/>
    </row>
    <row r="25" spans="1:11" s="32" customFormat="1" ht="43.5" customHeight="1">
      <c r="A25" s="33"/>
      <c r="B25" s="37"/>
      <c r="C25" s="38" t="s">
        <v>124</v>
      </c>
      <c r="D25" s="333"/>
      <c r="E25" s="334"/>
      <c r="F25" s="334"/>
      <c r="G25" s="334"/>
      <c r="H25" s="334"/>
      <c r="I25" s="334"/>
      <c r="J25" s="335"/>
      <c r="K25" s="334"/>
    </row>
    <row r="26" spans="1:11" s="32" customFormat="1" ht="43.5" customHeight="1">
      <c r="A26" s="33"/>
      <c r="B26" s="37"/>
      <c r="C26" s="38" t="s">
        <v>125</v>
      </c>
      <c r="D26" s="333"/>
      <c r="E26" s="334">
        <f>58373920</f>
        <v>58373920</v>
      </c>
      <c r="F26" s="334"/>
      <c r="G26" s="334"/>
      <c r="H26" s="334"/>
      <c r="I26" s="334"/>
      <c r="J26" s="335"/>
      <c r="K26" s="334"/>
    </row>
    <row r="27" spans="1:11" s="32" customFormat="1" ht="43.5" customHeight="1">
      <c r="A27" s="33"/>
      <c r="B27" s="37"/>
      <c r="C27" s="33" t="s">
        <v>158</v>
      </c>
      <c r="D27" s="333"/>
      <c r="E27" s="336"/>
      <c r="F27" s="334"/>
      <c r="G27" s="334"/>
      <c r="H27" s="334"/>
      <c r="I27" s="334"/>
      <c r="J27" s="335"/>
      <c r="K27" s="334"/>
    </row>
    <row r="28" spans="1:11" s="32" customFormat="1" ht="43.5" customHeight="1">
      <c r="A28" s="33"/>
      <c r="B28" s="37"/>
      <c r="C28" s="38" t="s">
        <v>126</v>
      </c>
      <c r="D28" s="333"/>
      <c r="E28" s="334"/>
      <c r="F28" s="334"/>
      <c r="G28" s="334"/>
      <c r="H28" s="334"/>
      <c r="I28" s="334"/>
      <c r="J28" s="335"/>
      <c r="K28" s="334"/>
    </row>
    <row r="29" spans="1:11" s="32" customFormat="1" ht="43.5" customHeight="1">
      <c r="A29" s="33"/>
      <c r="B29" s="37"/>
      <c r="C29" s="38" t="s">
        <v>127</v>
      </c>
      <c r="D29" s="333"/>
      <c r="E29" s="336">
        <f>3501600-28000</f>
        <v>3473600</v>
      </c>
      <c r="F29" s="337"/>
      <c r="G29" s="33"/>
      <c r="H29" s="337"/>
      <c r="I29" s="33"/>
      <c r="J29" s="335"/>
      <c r="K29" s="334"/>
    </row>
    <row r="30" spans="1:11" s="32" customFormat="1" ht="43.5" customHeight="1">
      <c r="A30" s="33"/>
      <c r="B30" s="37"/>
      <c r="C30" s="33"/>
      <c r="D30" s="338"/>
      <c r="E30" s="339">
        <f>SUM(E23:E29)</f>
        <v>79018869.629999995</v>
      </c>
      <c r="F30" s="334"/>
      <c r="G30" s="334"/>
      <c r="H30" s="334"/>
      <c r="I30" s="334"/>
      <c r="J30" s="335"/>
      <c r="K30" s="334"/>
    </row>
    <row r="31" spans="1:11" s="39" customFormat="1" ht="43.5" customHeight="1">
      <c r="A31" s="40"/>
      <c r="B31" s="41"/>
      <c r="C31" s="40"/>
      <c r="D31" s="340"/>
      <c r="E31" s="340"/>
      <c r="F31" s="340"/>
      <c r="G31" s="340"/>
      <c r="H31" s="340"/>
      <c r="I31" s="340"/>
      <c r="J31" s="341"/>
      <c r="K31" s="340"/>
    </row>
    <row r="32" spans="1:11" s="31" customFormat="1" ht="43.5" customHeight="1">
      <c r="A32" s="35"/>
      <c r="B32" s="42"/>
      <c r="C32" s="35"/>
      <c r="D32" s="330"/>
      <c r="E32" s="330"/>
      <c r="F32" s="330"/>
      <c r="G32" s="330"/>
      <c r="H32" s="330"/>
      <c r="I32" s="330"/>
      <c r="J32" s="342"/>
      <c r="K32" s="330"/>
    </row>
    <row r="33" spans="1:11" s="31" customFormat="1" ht="43.5" customHeight="1">
      <c r="A33" s="35"/>
      <c r="B33" s="42"/>
      <c r="C33" s="35"/>
      <c r="D33" s="330"/>
      <c r="E33" s="330"/>
      <c r="F33" s="330"/>
      <c r="G33" s="330"/>
      <c r="H33" s="330"/>
      <c r="I33" s="330"/>
      <c r="J33" s="342"/>
      <c r="K33" s="330"/>
    </row>
    <row r="34" spans="1:11" s="31" customFormat="1" ht="43.5" customHeight="1">
      <c r="A34" s="35"/>
      <c r="B34" s="42"/>
      <c r="C34" s="35"/>
      <c r="D34" s="330"/>
      <c r="E34" s="330"/>
      <c r="F34" s="330"/>
      <c r="G34" s="330"/>
      <c r="H34" s="330"/>
      <c r="I34" s="330"/>
      <c r="J34" s="342"/>
      <c r="K34" s="330"/>
    </row>
    <row r="35" spans="1:11" s="31" customFormat="1" ht="43.5" customHeight="1">
      <c r="A35" s="35"/>
      <c r="B35" s="42"/>
      <c r="C35" s="35"/>
      <c r="D35" s="343"/>
      <c r="E35" s="343"/>
      <c r="F35" s="330"/>
      <c r="G35" s="330"/>
      <c r="H35" s="330"/>
      <c r="I35" s="330"/>
      <c r="J35" s="342"/>
      <c r="K35" s="330"/>
    </row>
    <row r="36" spans="1:11" s="31" customFormat="1" ht="43.5" customHeight="1">
      <c r="A36" s="35"/>
      <c r="B36" s="42"/>
      <c r="C36" s="35"/>
      <c r="D36" s="343"/>
      <c r="E36" s="343"/>
      <c r="F36" s="330"/>
      <c r="G36" s="330"/>
      <c r="H36" s="330"/>
      <c r="I36" s="330"/>
      <c r="J36" s="342"/>
      <c r="K36" s="330"/>
    </row>
    <row r="37" spans="1:11" s="31" customFormat="1" ht="43.5" customHeight="1">
      <c r="A37" s="35"/>
      <c r="B37" s="42"/>
      <c r="C37" s="35"/>
      <c r="D37" s="343"/>
      <c r="E37" s="343"/>
      <c r="F37" s="330"/>
      <c r="G37" s="330"/>
      <c r="H37" s="330"/>
      <c r="I37" s="330"/>
      <c r="J37" s="342"/>
      <c r="K37" s="330"/>
    </row>
    <row r="38" spans="1:11" s="2" customFormat="1" ht="43.5" customHeight="1">
      <c r="A38" s="20"/>
      <c r="B38" s="29"/>
      <c r="C38" s="20"/>
      <c r="D38" s="344"/>
      <c r="E38" s="344"/>
      <c r="F38" s="345"/>
      <c r="G38" s="345"/>
      <c r="H38" s="345"/>
      <c r="I38" s="345"/>
      <c r="J38" s="346"/>
      <c r="K38" s="345"/>
    </row>
    <row r="39" spans="1:11" s="2" customFormat="1" ht="43.5" customHeight="1">
      <c r="A39" s="20"/>
      <c r="B39" s="29"/>
      <c r="C39" s="20"/>
      <c r="D39" s="344"/>
      <c r="E39" s="344"/>
      <c r="F39" s="345"/>
      <c r="G39" s="345"/>
      <c r="H39" s="345"/>
      <c r="I39" s="345"/>
      <c r="J39" s="346"/>
      <c r="K39" s="345"/>
    </row>
  </sheetData>
  <mergeCells count="13">
    <mergeCell ref="A1:K1"/>
    <mergeCell ref="A2:K2"/>
    <mergeCell ref="A3:K3"/>
    <mergeCell ref="A4:K4"/>
    <mergeCell ref="E5:J5"/>
    <mergeCell ref="K5:K7"/>
    <mergeCell ref="I6:J6"/>
    <mergeCell ref="D5:D7"/>
    <mergeCell ref="A5:A7"/>
    <mergeCell ref="B5:B7"/>
    <mergeCell ref="C5:C7"/>
    <mergeCell ref="E6:F6"/>
    <mergeCell ref="G6:H6"/>
  </mergeCells>
  <pageMargins left="0.31496062992125984" right="0.31496062992125984" top="0.47244094488188981" bottom="0.47244094488188981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7097-8E24-427C-85A7-C9CF4B2F25EE}">
  <sheetPr>
    <tabColor theme="9" tint="-0.249977111117893"/>
  </sheetPr>
  <dimension ref="A1:L100"/>
  <sheetViews>
    <sheetView zoomScale="80" zoomScaleNormal="80" zoomScaleSheetLayoutView="70" workbookViewId="0">
      <selection activeCell="A3" sqref="A3:K3"/>
    </sheetView>
  </sheetViews>
  <sheetFormatPr defaultColWidth="9.140625" defaultRowHeight="27.75"/>
  <cols>
    <col min="1" max="1" width="7.42578125" style="20" customWidth="1"/>
    <col min="2" max="2" width="17.7109375" style="29" customWidth="1"/>
    <col min="3" max="3" width="19.42578125" style="20" customWidth="1"/>
    <col min="4" max="4" width="22.7109375" style="345" bestFit="1" customWidth="1"/>
    <col min="5" max="5" width="22.28515625" style="345" bestFit="1" customWidth="1"/>
    <col min="6" max="6" width="10.7109375" style="361" customWidth="1"/>
    <col min="7" max="7" width="20.7109375" style="345" customWidth="1"/>
    <col min="8" max="8" width="10.7109375" style="362" customWidth="1"/>
    <col min="9" max="9" width="22.5703125" style="345" customWidth="1"/>
    <col min="10" max="10" width="10.7109375" style="362" customWidth="1"/>
    <col min="11" max="11" width="20.7109375" style="360" customWidth="1"/>
    <col min="12" max="12" width="9.140625" style="223"/>
    <col min="13" max="16384" width="9.140625" style="2"/>
  </cols>
  <sheetData>
    <row r="1" spans="1:11" s="74" customFormat="1" ht="30" customHeight="1">
      <c r="A1" s="571" t="s">
        <v>230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</row>
    <row r="2" spans="1:11" s="74" customFormat="1" ht="30" customHeight="1">
      <c r="A2" s="571" t="s">
        <v>161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</row>
    <row r="3" spans="1:11" s="74" customFormat="1" ht="30" customHeight="1">
      <c r="A3" s="571" t="s">
        <v>587</v>
      </c>
      <c r="B3" s="571"/>
      <c r="C3" s="571"/>
      <c r="D3" s="571"/>
      <c r="E3" s="571"/>
      <c r="F3" s="571"/>
      <c r="G3" s="571"/>
      <c r="H3" s="571"/>
      <c r="I3" s="571"/>
      <c r="J3" s="571"/>
      <c r="K3" s="571"/>
    </row>
    <row r="4" spans="1:11" s="74" customFormat="1" ht="30" customHeight="1">
      <c r="A4" s="620" t="s">
        <v>108</v>
      </c>
      <c r="B4" s="620"/>
      <c r="C4" s="620"/>
      <c r="D4" s="620"/>
      <c r="E4" s="620"/>
      <c r="F4" s="620"/>
      <c r="G4" s="620"/>
      <c r="H4" s="620"/>
      <c r="I4" s="620"/>
      <c r="J4" s="620"/>
      <c r="K4" s="620"/>
    </row>
    <row r="5" spans="1:11" s="186" customFormat="1" ht="27.95" customHeight="1">
      <c r="A5" s="614" t="s">
        <v>211</v>
      </c>
      <c r="B5" s="565" t="s">
        <v>71</v>
      </c>
      <c r="C5" s="565" t="s">
        <v>72</v>
      </c>
      <c r="D5" s="617" t="s">
        <v>128</v>
      </c>
      <c r="E5" s="621" t="s">
        <v>132</v>
      </c>
      <c r="F5" s="622"/>
      <c r="G5" s="622"/>
      <c r="H5" s="622"/>
      <c r="I5" s="622"/>
      <c r="J5" s="623"/>
      <c r="K5" s="624" t="s">
        <v>4</v>
      </c>
    </row>
    <row r="6" spans="1:11" s="187" customFormat="1" ht="27.95" customHeight="1">
      <c r="A6" s="615"/>
      <c r="B6" s="604"/>
      <c r="C6" s="604"/>
      <c r="D6" s="618"/>
      <c r="E6" s="589" t="s">
        <v>110</v>
      </c>
      <c r="F6" s="590"/>
      <c r="G6" s="627" t="s">
        <v>84</v>
      </c>
      <c r="H6" s="628"/>
      <c r="I6" s="591" t="s">
        <v>229</v>
      </c>
      <c r="J6" s="592"/>
      <c r="K6" s="625"/>
    </row>
    <row r="7" spans="1:11" s="186" customFormat="1" ht="27.95" customHeight="1">
      <c r="A7" s="616"/>
      <c r="B7" s="566"/>
      <c r="C7" s="566"/>
      <c r="D7" s="619"/>
      <c r="E7" s="286" t="s">
        <v>107</v>
      </c>
      <c r="F7" s="347" t="s">
        <v>7</v>
      </c>
      <c r="G7" s="318" t="s">
        <v>107</v>
      </c>
      <c r="H7" s="348" t="s">
        <v>7</v>
      </c>
      <c r="I7" s="318" t="s">
        <v>107</v>
      </c>
      <c r="J7" s="348" t="s">
        <v>7</v>
      </c>
      <c r="K7" s="626"/>
    </row>
    <row r="8" spans="1:11" s="186" customFormat="1" ht="27.95" customHeight="1" thickBot="1">
      <c r="A8" s="598" t="s">
        <v>11</v>
      </c>
      <c r="B8" s="599"/>
      <c r="C8" s="600"/>
      <c r="D8" s="319">
        <v>804446003.32000005</v>
      </c>
      <c r="E8" s="319">
        <v>278005546.42000008</v>
      </c>
      <c r="F8" s="319">
        <v>34.558633553110269</v>
      </c>
      <c r="G8" s="319">
        <v>7451648.4000000004</v>
      </c>
      <c r="H8" s="319">
        <v>0.92630808895147354</v>
      </c>
      <c r="I8" s="319">
        <v>285457194.82000011</v>
      </c>
      <c r="J8" s="319">
        <v>35.484941642061749</v>
      </c>
      <c r="K8" s="319">
        <v>518988808.5</v>
      </c>
    </row>
    <row r="9" spans="1:11" s="186" customFormat="1" ht="27.95" customHeight="1" thickTop="1">
      <c r="A9" s="190">
        <v>1</v>
      </c>
      <c r="B9" s="190">
        <v>1500400024</v>
      </c>
      <c r="C9" s="191" t="s">
        <v>24</v>
      </c>
      <c r="D9" s="349">
        <v>8623202.7699999996</v>
      </c>
      <c r="E9" s="349">
        <v>5176368.96</v>
      </c>
      <c r="F9" s="322">
        <v>60.028380383313198</v>
      </c>
      <c r="G9" s="349">
        <v>0</v>
      </c>
      <c r="H9" s="350">
        <v>0</v>
      </c>
      <c r="I9" s="349">
        <v>5176368.96</v>
      </c>
      <c r="J9" s="322">
        <v>60.028380383313198</v>
      </c>
      <c r="K9" s="351">
        <v>3446833.8099999996</v>
      </c>
    </row>
    <row r="10" spans="1:11" s="186" customFormat="1" ht="27.95" customHeight="1">
      <c r="A10" s="72">
        <v>2</v>
      </c>
      <c r="B10" s="72">
        <v>1500400033</v>
      </c>
      <c r="C10" s="73" t="s">
        <v>90</v>
      </c>
      <c r="D10" s="352">
        <v>10484242.449999999</v>
      </c>
      <c r="E10" s="352">
        <v>5790250.75</v>
      </c>
      <c r="F10" s="325">
        <v>55.228127140459257</v>
      </c>
      <c r="G10" s="352">
        <v>26500</v>
      </c>
      <c r="H10" s="353">
        <v>0.25276027453943517</v>
      </c>
      <c r="I10" s="352">
        <v>5816750.75</v>
      </c>
      <c r="J10" s="325">
        <v>55.480887414998691</v>
      </c>
      <c r="K10" s="354">
        <v>4667491.6999999993</v>
      </c>
    </row>
    <row r="11" spans="1:11" s="186" customFormat="1" ht="27.95" customHeight="1">
      <c r="A11" s="72">
        <v>3</v>
      </c>
      <c r="B11" s="72">
        <v>1500400084</v>
      </c>
      <c r="C11" s="73" t="s">
        <v>15</v>
      </c>
      <c r="D11" s="352">
        <v>7426009.6600000001</v>
      </c>
      <c r="E11" s="352">
        <v>2909376.86</v>
      </c>
      <c r="F11" s="325">
        <v>39.178199237623936</v>
      </c>
      <c r="G11" s="352">
        <v>594400</v>
      </c>
      <c r="H11" s="353">
        <v>8.0042987716770622</v>
      </c>
      <c r="I11" s="352">
        <v>3503776.86</v>
      </c>
      <c r="J11" s="325">
        <v>47.182498009301</v>
      </c>
      <c r="K11" s="354">
        <v>3922232.8000000003</v>
      </c>
    </row>
    <row r="12" spans="1:11" s="186" customFormat="1" ht="27.95" customHeight="1">
      <c r="A12" s="72">
        <v>4</v>
      </c>
      <c r="B12" s="72">
        <v>1500400076</v>
      </c>
      <c r="C12" s="73" t="s">
        <v>57</v>
      </c>
      <c r="D12" s="352">
        <v>12138219.24</v>
      </c>
      <c r="E12" s="352">
        <v>5420853.54</v>
      </c>
      <c r="F12" s="325">
        <v>44.659380695120809</v>
      </c>
      <c r="G12" s="352">
        <v>258965</v>
      </c>
      <c r="H12" s="353">
        <v>2.1334678084130569</v>
      </c>
      <c r="I12" s="352">
        <v>5679818.54</v>
      </c>
      <c r="J12" s="325">
        <v>46.792848503533868</v>
      </c>
      <c r="K12" s="354">
        <v>6458400.7000000002</v>
      </c>
    </row>
    <row r="13" spans="1:11" s="186" customFormat="1" ht="27.95" customHeight="1">
      <c r="A13" s="72">
        <v>5</v>
      </c>
      <c r="B13" s="72">
        <v>1500400047</v>
      </c>
      <c r="C13" s="73" t="s">
        <v>94</v>
      </c>
      <c r="D13" s="352">
        <v>13682220.42</v>
      </c>
      <c r="E13" s="352">
        <v>6230808.5</v>
      </c>
      <c r="F13" s="325">
        <v>45.539454187509719</v>
      </c>
      <c r="G13" s="352">
        <v>126980</v>
      </c>
      <c r="H13" s="353">
        <v>0.92806573861642261</v>
      </c>
      <c r="I13" s="352">
        <v>6357788.5</v>
      </c>
      <c r="J13" s="325">
        <v>46.467519926126144</v>
      </c>
      <c r="K13" s="354">
        <v>7324431.9199999999</v>
      </c>
    </row>
    <row r="14" spans="1:11" s="186" customFormat="1" ht="27.95" customHeight="1">
      <c r="A14" s="72">
        <v>6</v>
      </c>
      <c r="B14" s="72">
        <v>1500400077</v>
      </c>
      <c r="C14" s="73" t="s">
        <v>100</v>
      </c>
      <c r="D14" s="352">
        <v>9091691.6799999997</v>
      </c>
      <c r="E14" s="352">
        <v>4147628.1</v>
      </c>
      <c r="F14" s="325">
        <v>45.619981912981018</v>
      </c>
      <c r="G14" s="352">
        <v>68400</v>
      </c>
      <c r="H14" s="353">
        <v>0.75233523537173008</v>
      </c>
      <c r="I14" s="352">
        <v>4216028.0999999996</v>
      </c>
      <c r="J14" s="325">
        <v>46.372317148352742</v>
      </c>
      <c r="K14" s="354">
        <v>4875663.58</v>
      </c>
    </row>
    <row r="15" spans="1:11" s="186" customFormat="1" ht="27.95" customHeight="1">
      <c r="A15" s="72">
        <v>7</v>
      </c>
      <c r="B15" s="72">
        <v>1500400056</v>
      </c>
      <c r="C15" s="73" t="s">
        <v>43</v>
      </c>
      <c r="D15" s="352">
        <v>13813606.970000001</v>
      </c>
      <c r="E15" s="352">
        <v>6094600.4299999997</v>
      </c>
      <c r="F15" s="325">
        <v>44.120268104022941</v>
      </c>
      <c r="G15" s="352">
        <v>5000</v>
      </c>
      <c r="H15" s="353">
        <v>3.619619416462954E-2</v>
      </c>
      <c r="I15" s="352">
        <v>6099600.4299999997</v>
      </c>
      <c r="J15" s="325">
        <v>44.156464298187572</v>
      </c>
      <c r="K15" s="354">
        <v>7714006.540000001</v>
      </c>
    </row>
    <row r="16" spans="1:11" s="186" customFormat="1" ht="27.95" customHeight="1">
      <c r="A16" s="72">
        <v>8</v>
      </c>
      <c r="B16" s="72">
        <v>1500400052</v>
      </c>
      <c r="C16" s="73" t="s">
        <v>39</v>
      </c>
      <c r="D16" s="352">
        <v>10636551.26</v>
      </c>
      <c r="E16" s="352">
        <v>4680282.58</v>
      </c>
      <c r="F16" s="325">
        <v>44.001880549391537</v>
      </c>
      <c r="G16" s="352">
        <v>0</v>
      </c>
      <c r="H16" s="353">
        <v>0</v>
      </c>
      <c r="I16" s="352">
        <v>4680282.58</v>
      </c>
      <c r="J16" s="325">
        <v>44.001880549391537</v>
      </c>
      <c r="K16" s="354">
        <v>5956268.6799999997</v>
      </c>
    </row>
    <row r="17" spans="1:11" s="186" customFormat="1" ht="27.95" customHeight="1">
      <c r="A17" s="72">
        <v>9</v>
      </c>
      <c r="B17" s="72">
        <v>1500400078</v>
      </c>
      <c r="C17" s="73" t="s">
        <v>101</v>
      </c>
      <c r="D17" s="352">
        <v>11087774.869999999</v>
      </c>
      <c r="E17" s="352">
        <v>4129435.78</v>
      </c>
      <c r="F17" s="325">
        <v>37.243142365497903</v>
      </c>
      <c r="G17" s="352">
        <v>739000</v>
      </c>
      <c r="H17" s="353">
        <v>6.664998240535164</v>
      </c>
      <c r="I17" s="352">
        <v>4868435.7799999993</v>
      </c>
      <c r="J17" s="325">
        <v>43.908140606033065</v>
      </c>
      <c r="K17" s="354">
        <v>6219339.0899999999</v>
      </c>
    </row>
    <row r="18" spans="1:11" s="186" customFormat="1" ht="27.95" customHeight="1">
      <c r="A18" s="72">
        <v>10</v>
      </c>
      <c r="B18" s="72">
        <v>1500400085</v>
      </c>
      <c r="C18" s="73" t="s">
        <v>60</v>
      </c>
      <c r="D18" s="352">
        <v>17967277.809999999</v>
      </c>
      <c r="E18" s="352">
        <v>7617428.4500000002</v>
      </c>
      <c r="F18" s="325">
        <v>42.396118825303567</v>
      </c>
      <c r="G18" s="352">
        <v>247110</v>
      </c>
      <c r="H18" s="353">
        <v>1.3753335514324083</v>
      </c>
      <c r="I18" s="352">
        <v>7864538.4500000002</v>
      </c>
      <c r="J18" s="325">
        <v>43.771452376735979</v>
      </c>
      <c r="K18" s="354">
        <v>10102739.359999999</v>
      </c>
    </row>
    <row r="19" spans="1:11" s="186" customFormat="1" ht="27.95" customHeight="1">
      <c r="A19" s="72">
        <v>11</v>
      </c>
      <c r="B19" s="72">
        <v>1500400032</v>
      </c>
      <c r="C19" s="73" t="s">
        <v>89</v>
      </c>
      <c r="D19" s="352">
        <v>10291809.66</v>
      </c>
      <c r="E19" s="352">
        <v>4457050.3</v>
      </c>
      <c r="F19" s="325">
        <v>43.306769627917895</v>
      </c>
      <c r="G19" s="352">
        <v>0</v>
      </c>
      <c r="H19" s="353">
        <v>0</v>
      </c>
      <c r="I19" s="352">
        <v>4457050.3</v>
      </c>
      <c r="J19" s="325">
        <v>43.306769627917895</v>
      </c>
      <c r="K19" s="354">
        <v>5834759.3600000003</v>
      </c>
    </row>
    <row r="20" spans="1:11" s="186" customFormat="1" ht="27.95" customHeight="1">
      <c r="A20" s="72">
        <v>12</v>
      </c>
      <c r="B20" s="72">
        <v>1500400050</v>
      </c>
      <c r="C20" s="73" t="s">
        <v>38</v>
      </c>
      <c r="D20" s="352">
        <v>20032721.34</v>
      </c>
      <c r="E20" s="352">
        <v>8276378.3799999999</v>
      </c>
      <c r="F20" s="325">
        <v>41.314298938877968</v>
      </c>
      <c r="G20" s="352">
        <v>295000</v>
      </c>
      <c r="H20" s="353">
        <v>1.4725907428810667</v>
      </c>
      <c r="I20" s="352">
        <v>8571378.379999999</v>
      </c>
      <c r="J20" s="325">
        <v>42.786889681759028</v>
      </c>
      <c r="K20" s="354">
        <v>11461342.960000001</v>
      </c>
    </row>
    <row r="21" spans="1:11" s="186" customFormat="1" ht="27.95" customHeight="1">
      <c r="A21" s="72">
        <v>13</v>
      </c>
      <c r="B21" s="72">
        <v>1500400034</v>
      </c>
      <c r="C21" s="73" t="s">
        <v>27</v>
      </c>
      <c r="D21" s="352">
        <v>7783024.0300000003</v>
      </c>
      <c r="E21" s="352">
        <v>3318661.97</v>
      </c>
      <c r="F21" s="325">
        <v>42.639749758038455</v>
      </c>
      <c r="G21" s="352">
        <v>0</v>
      </c>
      <c r="H21" s="353">
        <v>0</v>
      </c>
      <c r="I21" s="352">
        <v>3318661.97</v>
      </c>
      <c r="J21" s="325">
        <v>42.639749758038455</v>
      </c>
      <c r="K21" s="354">
        <v>4464362.0600000005</v>
      </c>
    </row>
    <row r="22" spans="1:11" s="186" customFormat="1" ht="27.95" customHeight="1">
      <c r="A22" s="72">
        <v>14</v>
      </c>
      <c r="B22" s="72">
        <v>1500400060</v>
      </c>
      <c r="C22" s="73" t="s">
        <v>98</v>
      </c>
      <c r="D22" s="352">
        <v>18999564.199999999</v>
      </c>
      <c r="E22" s="352">
        <v>8081493.54</v>
      </c>
      <c r="F22" s="325">
        <v>42.53515214838454</v>
      </c>
      <c r="G22" s="352">
        <v>0</v>
      </c>
      <c r="H22" s="353">
        <v>0</v>
      </c>
      <c r="I22" s="352">
        <v>8081493.54</v>
      </c>
      <c r="J22" s="325">
        <v>42.53515214838454</v>
      </c>
      <c r="K22" s="354">
        <v>10918070.66</v>
      </c>
    </row>
    <row r="23" spans="1:11" s="186" customFormat="1" ht="27.95" customHeight="1">
      <c r="A23" s="72">
        <v>15</v>
      </c>
      <c r="B23" s="72">
        <v>1500400088</v>
      </c>
      <c r="C23" s="73" t="s">
        <v>62</v>
      </c>
      <c r="D23" s="352">
        <v>4740220</v>
      </c>
      <c r="E23" s="352">
        <v>1999104.85</v>
      </c>
      <c r="F23" s="325">
        <v>42.173250397660865</v>
      </c>
      <c r="G23" s="352">
        <v>14500</v>
      </c>
      <c r="H23" s="353">
        <v>0.30589297543152005</v>
      </c>
      <c r="I23" s="352">
        <v>2013604.85</v>
      </c>
      <c r="J23" s="325">
        <v>42.479143373092391</v>
      </c>
      <c r="K23" s="354">
        <v>2726615.15</v>
      </c>
    </row>
    <row r="24" spans="1:11" s="186" customFormat="1" ht="27.95" customHeight="1">
      <c r="A24" s="72">
        <v>16</v>
      </c>
      <c r="B24" s="72">
        <v>1500400086</v>
      </c>
      <c r="C24" s="73" t="s">
        <v>104</v>
      </c>
      <c r="D24" s="352">
        <v>7893765.21</v>
      </c>
      <c r="E24" s="352">
        <v>3317754.97</v>
      </c>
      <c r="F24" s="325">
        <v>42.030069070169368</v>
      </c>
      <c r="G24" s="352">
        <v>0</v>
      </c>
      <c r="H24" s="353">
        <v>0</v>
      </c>
      <c r="I24" s="352">
        <v>3317754.97</v>
      </c>
      <c r="J24" s="325">
        <v>42.030069070169368</v>
      </c>
      <c r="K24" s="354">
        <v>4576010.2400000002</v>
      </c>
    </row>
    <row r="25" spans="1:11" s="186" customFormat="1" ht="27.95" customHeight="1">
      <c r="A25" s="72">
        <v>17</v>
      </c>
      <c r="B25" s="72">
        <v>1500400097</v>
      </c>
      <c r="C25" s="73" t="s">
        <v>68</v>
      </c>
      <c r="D25" s="352">
        <v>8470470</v>
      </c>
      <c r="E25" s="352">
        <v>2916825.37</v>
      </c>
      <c r="F25" s="325">
        <v>34.435224609732401</v>
      </c>
      <c r="G25" s="352">
        <v>620000</v>
      </c>
      <c r="H25" s="353">
        <v>7.3195466131159188</v>
      </c>
      <c r="I25" s="352">
        <v>3536825.37</v>
      </c>
      <c r="J25" s="325">
        <v>41.754771222848319</v>
      </c>
      <c r="K25" s="354">
        <v>4933644.63</v>
      </c>
    </row>
    <row r="26" spans="1:11" s="186" customFormat="1" ht="27.95" customHeight="1">
      <c r="A26" s="72">
        <v>18</v>
      </c>
      <c r="B26" s="72">
        <v>1500400095</v>
      </c>
      <c r="C26" s="73" t="s">
        <v>67</v>
      </c>
      <c r="D26" s="352">
        <v>8822849.6600000001</v>
      </c>
      <c r="E26" s="352">
        <v>3408352.22</v>
      </c>
      <c r="F26" s="325">
        <v>38.630967899774909</v>
      </c>
      <c r="G26" s="352">
        <v>256155</v>
      </c>
      <c r="H26" s="353">
        <v>2.9033136670267141</v>
      </c>
      <c r="I26" s="352">
        <v>3664507.22</v>
      </c>
      <c r="J26" s="325">
        <v>41.534281566801624</v>
      </c>
      <c r="K26" s="354">
        <v>5158342.4399999995</v>
      </c>
    </row>
    <row r="27" spans="1:11" s="186" customFormat="1" ht="27.95" customHeight="1">
      <c r="A27" s="72">
        <v>19</v>
      </c>
      <c r="B27" s="72">
        <v>1500400124</v>
      </c>
      <c r="C27" s="73" t="s">
        <v>70</v>
      </c>
      <c r="D27" s="352">
        <v>7410912.5800000001</v>
      </c>
      <c r="E27" s="352">
        <v>3055216.93</v>
      </c>
      <c r="F27" s="325">
        <v>41.225920519494238</v>
      </c>
      <c r="G27" s="352">
        <v>0</v>
      </c>
      <c r="H27" s="353">
        <v>0</v>
      </c>
      <c r="I27" s="352">
        <v>3055216.93</v>
      </c>
      <c r="J27" s="325">
        <v>41.225920519494238</v>
      </c>
      <c r="K27" s="354">
        <v>4355695.6500000004</v>
      </c>
    </row>
    <row r="28" spans="1:11" s="186" customFormat="1" ht="27.95" customHeight="1">
      <c r="A28" s="72">
        <v>20</v>
      </c>
      <c r="B28" s="72">
        <v>1500400066</v>
      </c>
      <c r="C28" s="73" t="s">
        <v>48</v>
      </c>
      <c r="D28" s="352">
        <v>8389760.4199999999</v>
      </c>
      <c r="E28" s="352">
        <v>3083105</v>
      </c>
      <c r="F28" s="325">
        <v>36.74842719763862</v>
      </c>
      <c r="G28" s="352">
        <v>358370</v>
      </c>
      <c r="H28" s="353">
        <v>4.2715164922432907</v>
      </c>
      <c r="I28" s="352">
        <v>3441475</v>
      </c>
      <c r="J28" s="325">
        <v>41.019943689881913</v>
      </c>
      <c r="K28" s="354">
        <v>4948285.42</v>
      </c>
    </row>
    <row r="29" spans="1:11" s="186" customFormat="1" ht="27.95" customHeight="1">
      <c r="A29" s="72">
        <v>21</v>
      </c>
      <c r="B29" s="72">
        <v>1500400059</v>
      </c>
      <c r="C29" s="73" t="s">
        <v>45</v>
      </c>
      <c r="D29" s="352">
        <v>7075633.6100000003</v>
      </c>
      <c r="E29" s="352">
        <v>2433857.87</v>
      </c>
      <c r="F29" s="325">
        <v>34.397737420437174</v>
      </c>
      <c r="G29" s="352">
        <v>375000</v>
      </c>
      <c r="H29" s="353">
        <v>5.2998787199779835</v>
      </c>
      <c r="I29" s="352">
        <v>2808857.87</v>
      </c>
      <c r="J29" s="325">
        <v>39.697616140415157</v>
      </c>
      <c r="K29" s="354">
        <v>4266775.74</v>
      </c>
    </row>
    <row r="30" spans="1:11" s="186" customFormat="1" ht="27.95" customHeight="1">
      <c r="A30" s="72">
        <v>22</v>
      </c>
      <c r="B30" s="72">
        <v>1500400061</v>
      </c>
      <c r="C30" s="73" t="s">
        <v>18</v>
      </c>
      <c r="D30" s="352">
        <v>7465915.21</v>
      </c>
      <c r="E30" s="352">
        <v>2584194.0299999998</v>
      </c>
      <c r="F30" s="325">
        <v>34.613225000716284</v>
      </c>
      <c r="G30" s="352">
        <v>375000</v>
      </c>
      <c r="H30" s="353">
        <v>5.0228269334979494</v>
      </c>
      <c r="I30" s="352">
        <v>2959194.03</v>
      </c>
      <c r="J30" s="325">
        <v>39.636051934214237</v>
      </c>
      <c r="K30" s="354">
        <v>4506721.18</v>
      </c>
    </row>
    <row r="31" spans="1:11" s="186" customFormat="1" ht="27.95" customHeight="1">
      <c r="A31" s="72">
        <v>23</v>
      </c>
      <c r="B31" s="72">
        <v>1500400081</v>
      </c>
      <c r="C31" s="73" t="s">
        <v>16</v>
      </c>
      <c r="D31" s="352">
        <v>5269940</v>
      </c>
      <c r="E31" s="352">
        <v>2085871.74</v>
      </c>
      <c r="F31" s="325">
        <v>39.580559550962633</v>
      </c>
      <c r="G31" s="352">
        <v>0</v>
      </c>
      <c r="H31" s="353">
        <v>0</v>
      </c>
      <c r="I31" s="352">
        <v>2085871.74</v>
      </c>
      <c r="J31" s="325">
        <v>39.580559550962633</v>
      </c>
      <c r="K31" s="354">
        <v>3184068.26</v>
      </c>
    </row>
    <row r="32" spans="1:11" s="186" customFormat="1" ht="27.95" customHeight="1">
      <c r="A32" s="72">
        <v>24</v>
      </c>
      <c r="B32" s="72">
        <v>1500400045</v>
      </c>
      <c r="C32" s="73" t="s">
        <v>93</v>
      </c>
      <c r="D32" s="352">
        <v>22761053.359999999</v>
      </c>
      <c r="E32" s="352">
        <v>8755382.0899999999</v>
      </c>
      <c r="F32" s="325">
        <v>38.466506587022032</v>
      </c>
      <c r="G32" s="352">
        <v>186166.53</v>
      </c>
      <c r="H32" s="353">
        <v>0.81791702279986223</v>
      </c>
      <c r="I32" s="352">
        <v>8941548.6199999992</v>
      </c>
      <c r="J32" s="325">
        <v>39.284423609821893</v>
      </c>
      <c r="K32" s="354">
        <v>13819504.74</v>
      </c>
    </row>
    <row r="33" spans="1:11" s="186" customFormat="1" ht="27.95" customHeight="1">
      <c r="A33" s="72">
        <v>25</v>
      </c>
      <c r="B33" s="72">
        <v>1500400093</v>
      </c>
      <c r="C33" s="73" t="s">
        <v>66</v>
      </c>
      <c r="D33" s="352">
        <v>6942003.1900000004</v>
      </c>
      <c r="E33" s="352">
        <v>1783673.97</v>
      </c>
      <c r="F33" s="325">
        <v>25.693937631279017</v>
      </c>
      <c r="G33" s="352">
        <v>937680</v>
      </c>
      <c r="H33" s="353">
        <v>13.50734037908156</v>
      </c>
      <c r="I33" s="352">
        <v>2721353.9699999997</v>
      </c>
      <c r="J33" s="325">
        <v>39.201278010360575</v>
      </c>
      <c r="K33" s="354">
        <v>4220649.2200000007</v>
      </c>
    </row>
    <row r="34" spans="1:11" s="186" customFormat="1" ht="27.95" customHeight="1">
      <c r="A34" s="72">
        <v>26</v>
      </c>
      <c r="B34" s="72">
        <v>1500400039</v>
      </c>
      <c r="C34" s="73" t="s">
        <v>30</v>
      </c>
      <c r="D34" s="352">
        <v>5318150</v>
      </c>
      <c r="E34" s="352">
        <v>2062938.15</v>
      </c>
      <c r="F34" s="325">
        <v>38.790522080046635</v>
      </c>
      <c r="G34" s="352">
        <v>0</v>
      </c>
      <c r="H34" s="353">
        <v>0</v>
      </c>
      <c r="I34" s="352">
        <v>2062938.15</v>
      </c>
      <c r="J34" s="325">
        <v>38.790522080046635</v>
      </c>
      <c r="K34" s="354">
        <v>3255211.85</v>
      </c>
    </row>
    <row r="35" spans="1:11" s="186" customFormat="1" ht="27.95" customHeight="1">
      <c r="A35" s="72">
        <v>27</v>
      </c>
      <c r="B35" s="72">
        <v>1500400063</v>
      </c>
      <c r="C35" s="73" t="s">
        <v>46</v>
      </c>
      <c r="D35" s="352">
        <v>8012133.6100000003</v>
      </c>
      <c r="E35" s="352">
        <v>3106414.42</v>
      </c>
      <c r="F35" s="325">
        <v>38.771375656078206</v>
      </c>
      <c r="G35" s="352">
        <v>0</v>
      </c>
      <c r="H35" s="353">
        <v>0</v>
      </c>
      <c r="I35" s="352">
        <v>3106414.42</v>
      </c>
      <c r="J35" s="325">
        <v>38.771375656078206</v>
      </c>
      <c r="K35" s="354">
        <v>4905719.1900000004</v>
      </c>
    </row>
    <row r="36" spans="1:11" s="186" customFormat="1" ht="27.95" customHeight="1">
      <c r="A36" s="72">
        <v>28</v>
      </c>
      <c r="B36" s="72">
        <v>1500400069</v>
      </c>
      <c r="C36" s="73" t="s">
        <v>50</v>
      </c>
      <c r="D36" s="352">
        <v>13493276.130000001</v>
      </c>
      <c r="E36" s="352">
        <v>5217332.84</v>
      </c>
      <c r="F36" s="325">
        <v>38.666168169494057</v>
      </c>
      <c r="G36" s="352">
        <v>0</v>
      </c>
      <c r="H36" s="353">
        <v>0</v>
      </c>
      <c r="I36" s="352">
        <v>5217332.84</v>
      </c>
      <c r="J36" s="325">
        <v>38.666168169494057</v>
      </c>
      <c r="K36" s="354">
        <v>8275943.290000001</v>
      </c>
    </row>
    <row r="37" spans="1:11" s="186" customFormat="1" ht="27.95" customHeight="1">
      <c r="A37" s="72">
        <v>29</v>
      </c>
      <c r="B37" s="72">
        <v>1500400094</v>
      </c>
      <c r="C37" s="73" t="s">
        <v>22</v>
      </c>
      <c r="D37" s="352">
        <v>9070120</v>
      </c>
      <c r="E37" s="352">
        <v>3379252.79</v>
      </c>
      <c r="F37" s="325">
        <v>37.256979951753671</v>
      </c>
      <c r="G37" s="352">
        <v>127000</v>
      </c>
      <c r="H37" s="353">
        <v>1.4002019818921911</v>
      </c>
      <c r="I37" s="352">
        <v>3506252.79</v>
      </c>
      <c r="J37" s="325">
        <v>38.657181933645859</v>
      </c>
      <c r="K37" s="354">
        <v>5563867.21</v>
      </c>
    </row>
    <row r="38" spans="1:11" s="186" customFormat="1" ht="27.95" customHeight="1">
      <c r="A38" s="72">
        <v>30</v>
      </c>
      <c r="B38" s="72">
        <v>1500400098</v>
      </c>
      <c r="C38" s="73" t="s">
        <v>69</v>
      </c>
      <c r="D38" s="352">
        <v>10369499.029999999</v>
      </c>
      <c r="E38" s="352">
        <v>4001705.47</v>
      </c>
      <c r="F38" s="325">
        <v>38.591116681940612</v>
      </c>
      <c r="G38" s="352">
        <v>0</v>
      </c>
      <c r="H38" s="353">
        <v>0</v>
      </c>
      <c r="I38" s="352">
        <v>4001705.47</v>
      </c>
      <c r="J38" s="325">
        <v>38.591116681940612</v>
      </c>
      <c r="K38" s="354">
        <v>6367793.5599999987</v>
      </c>
    </row>
    <row r="39" spans="1:11" s="186" customFormat="1" ht="27.95" customHeight="1">
      <c r="A39" s="72">
        <v>31</v>
      </c>
      <c r="B39" s="72">
        <v>1500400075</v>
      </c>
      <c r="C39" s="73" t="s">
        <v>56</v>
      </c>
      <c r="D39" s="352">
        <v>9314720.9000000004</v>
      </c>
      <c r="E39" s="352">
        <v>3577410.66</v>
      </c>
      <c r="F39" s="325">
        <v>38.405988739823648</v>
      </c>
      <c r="G39" s="352">
        <v>0</v>
      </c>
      <c r="H39" s="353">
        <v>0</v>
      </c>
      <c r="I39" s="352">
        <v>3577410.66</v>
      </c>
      <c r="J39" s="325">
        <v>38.405988739823648</v>
      </c>
      <c r="K39" s="354">
        <v>5737310.2400000002</v>
      </c>
    </row>
    <row r="40" spans="1:11" s="186" customFormat="1" ht="27.95" customHeight="1">
      <c r="A40" s="72">
        <v>32</v>
      </c>
      <c r="B40" s="72">
        <v>1500400073</v>
      </c>
      <c r="C40" s="73" t="s">
        <v>54</v>
      </c>
      <c r="D40" s="352">
        <v>8581880</v>
      </c>
      <c r="E40" s="352">
        <v>3292676.95</v>
      </c>
      <c r="F40" s="325">
        <v>38.367781301999095</v>
      </c>
      <c r="G40" s="352">
        <v>0</v>
      </c>
      <c r="H40" s="353">
        <v>0</v>
      </c>
      <c r="I40" s="352">
        <v>3292676.95</v>
      </c>
      <c r="J40" s="325">
        <v>38.367781301999095</v>
      </c>
      <c r="K40" s="354">
        <v>5289203.05</v>
      </c>
    </row>
    <row r="41" spans="1:11" s="186" customFormat="1" ht="27.95" customHeight="1">
      <c r="A41" s="72">
        <v>33</v>
      </c>
      <c r="B41" s="72">
        <v>1500400089</v>
      </c>
      <c r="C41" s="73" t="s">
        <v>105</v>
      </c>
      <c r="D41" s="352">
        <v>13636622.02</v>
      </c>
      <c r="E41" s="352">
        <v>5177096.34</v>
      </c>
      <c r="F41" s="325">
        <v>37.96465380067783</v>
      </c>
      <c r="G41" s="352">
        <v>13256.87</v>
      </c>
      <c r="H41" s="353">
        <v>9.7215204620007503E-2</v>
      </c>
      <c r="I41" s="352">
        <v>5190353.21</v>
      </c>
      <c r="J41" s="325">
        <v>38.061869005297837</v>
      </c>
      <c r="K41" s="354">
        <v>8446268.8099999987</v>
      </c>
    </row>
    <row r="42" spans="1:11" s="186" customFormat="1" ht="27.95" customHeight="1">
      <c r="A42" s="72">
        <v>34</v>
      </c>
      <c r="B42" s="72">
        <v>1500400054</v>
      </c>
      <c r="C42" s="73" t="s">
        <v>41</v>
      </c>
      <c r="D42" s="352">
        <v>14169369.24</v>
      </c>
      <c r="E42" s="352">
        <v>5382309.5099999998</v>
      </c>
      <c r="F42" s="325">
        <v>37.985526517339878</v>
      </c>
      <c r="G42" s="352">
        <v>0</v>
      </c>
      <c r="H42" s="353">
        <v>0</v>
      </c>
      <c r="I42" s="352">
        <v>5382309.5099999998</v>
      </c>
      <c r="J42" s="325">
        <v>37.985526517339878</v>
      </c>
      <c r="K42" s="354">
        <v>8787059.7300000004</v>
      </c>
    </row>
    <row r="43" spans="1:11" s="186" customFormat="1" ht="27.95" customHeight="1">
      <c r="A43" s="72">
        <v>35</v>
      </c>
      <c r="B43" s="72">
        <v>1500400091</v>
      </c>
      <c r="C43" s="73" t="s">
        <v>64</v>
      </c>
      <c r="D43" s="352">
        <v>7974783.6100000003</v>
      </c>
      <c r="E43" s="352">
        <v>3023868.88</v>
      </c>
      <c r="F43" s="325">
        <v>37.917880006276434</v>
      </c>
      <c r="G43" s="352">
        <v>0</v>
      </c>
      <c r="H43" s="353">
        <v>0</v>
      </c>
      <c r="I43" s="352">
        <v>3023868.88</v>
      </c>
      <c r="J43" s="325">
        <v>37.917880006276434</v>
      </c>
      <c r="K43" s="354">
        <v>4950914.7300000004</v>
      </c>
    </row>
    <row r="44" spans="1:11" s="186" customFormat="1" ht="27.95" customHeight="1">
      <c r="A44" s="72">
        <v>36</v>
      </c>
      <c r="B44" s="72">
        <v>1500400040</v>
      </c>
      <c r="C44" s="73" t="s">
        <v>31</v>
      </c>
      <c r="D44" s="352">
        <v>8598525.2100000009</v>
      </c>
      <c r="E44" s="352">
        <v>3213260.83</v>
      </c>
      <c r="F44" s="325">
        <v>37.369906484230683</v>
      </c>
      <c r="G44" s="352">
        <v>42040</v>
      </c>
      <c r="H44" s="353">
        <v>0.48892105300927524</v>
      </c>
      <c r="I44" s="352">
        <v>3255300.83</v>
      </c>
      <c r="J44" s="325">
        <v>37.858827537239954</v>
      </c>
      <c r="K44" s="354">
        <v>5343224.3800000008</v>
      </c>
    </row>
    <row r="45" spans="1:11" s="186" customFormat="1" ht="27.95" customHeight="1">
      <c r="A45" s="72">
        <v>37</v>
      </c>
      <c r="B45" s="72">
        <v>1500400074</v>
      </c>
      <c r="C45" s="73" t="s">
        <v>55</v>
      </c>
      <c r="D45" s="352">
        <v>11100161.130000001</v>
      </c>
      <c r="E45" s="352">
        <v>4012083.83</v>
      </c>
      <c r="F45" s="325">
        <v>36.144374689811372</v>
      </c>
      <c r="G45" s="352">
        <v>0</v>
      </c>
      <c r="H45" s="353">
        <v>0</v>
      </c>
      <c r="I45" s="352">
        <v>4012083.83</v>
      </c>
      <c r="J45" s="325">
        <v>36.144374689811372</v>
      </c>
      <c r="K45" s="354">
        <v>7088077.3000000007</v>
      </c>
    </row>
    <row r="46" spans="1:11" s="186" customFormat="1" ht="27.95" customHeight="1">
      <c r="A46" s="72">
        <v>38</v>
      </c>
      <c r="B46" s="72">
        <v>1500400027</v>
      </c>
      <c r="C46" s="73" t="s">
        <v>14</v>
      </c>
      <c r="D46" s="352">
        <v>12542800</v>
      </c>
      <c r="E46" s="352">
        <v>4504812.55</v>
      </c>
      <c r="F46" s="325">
        <v>35.915525640207925</v>
      </c>
      <c r="G46" s="352">
        <v>0</v>
      </c>
      <c r="H46" s="353">
        <v>0</v>
      </c>
      <c r="I46" s="352">
        <v>4504812.55</v>
      </c>
      <c r="J46" s="325">
        <v>35.915525640207925</v>
      </c>
      <c r="K46" s="354">
        <v>8037987.4500000002</v>
      </c>
    </row>
    <row r="47" spans="1:11" s="186" customFormat="1" ht="27.95" customHeight="1">
      <c r="A47" s="72">
        <v>39</v>
      </c>
      <c r="B47" s="72">
        <v>1500400053</v>
      </c>
      <c r="C47" s="73" t="s">
        <v>40</v>
      </c>
      <c r="D47" s="352">
        <v>8174960.4199999999</v>
      </c>
      <c r="E47" s="352">
        <v>2935137.25</v>
      </c>
      <c r="F47" s="325">
        <v>35.903993404288556</v>
      </c>
      <c r="G47" s="352">
        <v>0</v>
      </c>
      <c r="H47" s="353">
        <v>0</v>
      </c>
      <c r="I47" s="352">
        <v>2935137.25</v>
      </c>
      <c r="J47" s="325">
        <v>35.903993404288556</v>
      </c>
      <c r="K47" s="354">
        <v>5239823.17</v>
      </c>
    </row>
    <row r="48" spans="1:11" s="186" customFormat="1" ht="27.95" customHeight="1">
      <c r="A48" s="72">
        <v>40</v>
      </c>
      <c r="B48" s="72">
        <v>1500400042</v>
      </c>
      <c r="C48" s="73" t="s">
        <v>33</v>
      </c>
      <c r="D48" s="352">
        <v>21497196.469999999</v>
      </c>
      <c r="E48" s="352">
        <v>7595266.6600000001</v>
      </c>
      <c r="F48" s="325">
        <v>35.331428777698662</v>
      </c>
      <c r="G48" s="352">
        <v>0</v>
      </c>
      <c r="H48" s="353">
        <v>0</v>
      </c>
      <c r="I48" s="352">
        <v>7595266.6600000001</v>
      </c>
      <c r="J48" s="325">
        <v>35.331428777698662</v>
      </c>
      <c r="K48" s="354">
        <v>13901929.809999999</v>
      </c>
    </row>
    <row r="49" spans="1:11" s="186" customFormat="1" ht="27.95" customHeight="1">
      <c r="A49" s="72">
        <v>41</v>
      </c>
      <c r="B49" s="72">
        <v>1500400038</v>
      </c>
      <c r="C49" s="73" t="s">
        <v>92</v>
      </c>
      <c r="D49" s="352">
        <v>7450080</v>
      </c>
      <c r="E49" s="352">
        <v>2616885.59</v>
      </c>
      <c r="F49" s="325">
        <v>35.125603886132765</v>
      </c>
      <c r="G49" s="352">
        <v>0</v>
      </c>
      <c r="H49" s="353">
        <v>0</v>
      </c>
      <c r="I49" s="352">
        <v>2616885.59</v>
      </c>
      <c r="J49" s="325">
        <v>35.125603886132765</v>
      </c>
      <c r="K49" s="354">
        <v>4833194.41</v>
      </c>
    </row>
    <row r="50" spans="1:11" s="186" customFormat="1" ht="27.95" customHeight="1">
      <c r="A50" s="72">
        <v>42</v>
      </c>
      <c r="B50" s="72">
        <v>1500400096</v>
      </c>
      <c r="C50" s="73" t="s">
        <v>106</v>
      </c>
      <c r="D50" s="352">
        <v>10865197.82</v>
      </c>
      <c r="E50" s="352">
        <v>3548378.93</v>
      </c>
      <c r="F50" s="325">
        <v>32.658208242360374</v>
      </c>
      <c r="G50" s="352">
        <v>251420</v>
      </c>
      <c r="H50" s="353">
        <v>2.3139937639902075</v>
      </c>
      <c r="I50" s="352">
        <v>3799798.93</v>
      </c>
      <c r="J50" s="325">
        <v>34.972202006350585</v>
      </c>
      <c r="K50" s="354">
        <v>7065398.8900000006</v>
      </c>
    </row>
    <row r="51" spans="1:11" s="186" customFormat="1" ht="27.95" customHeight="1">
      <c r="A51" s="72">
        <v>43</v>
      </c>
      <c r="B51" s="72">
        <v>1500400082</v>
      </c>
      <c r="C51" s="73" t="s">
        <v>59</v>
      </c>
      <c r="D51" s="352">
        <v>4322133.6100000003</v>
      </c>
      <c r="E51" s="352">
        <v>1066411.55</v>
      </c>
      <c r="F51" s="325">
        <v>24.673266636937676</v>
      </c>
      <c r="G51" s="352">
        <v>409665</v>
      </c>
      <c r="H51" s="353">
        <v>9.4783048597148749</v>
      </c>
      <c r="I51" s="352">
        <v>1476076.55</v>
      </c>
      <c r="J51" s="325">
        <v>34.151571496652551</v>
      </c>
      <c r="K51" s="354">
        <v>2846057.0600000005</v>
      </c>
    </row>
    <row r="52" spans="1:11" s="186" customFormat="1" ht="27.95" customHeight="1">
      <c r="A52" s="72">
        <v>44</v>
      </c>
      <c r="B52" s="72">
        <v>1500400051</v>
      </c>
      <c r="C52" s="73" t="s">
        <v>96</v>
      </c>
      <c r="D52" s="352">
        <v>15943700</v>
      </c>
      <c r="E52" s="352">
        <v>5436232.4699999997</v>
      </c>
      <c r="F52" s="325">
        <v>34.09642974968169</v>
      </c>
      <c r="G52" s="352">
        <v>0</v>
      </c>
      <c r="H52" s="353">
        <v>0</v>
      </c>
      <c r="I52" s="352">
        <v>5436232.4699999997</v>
      </c>
      <c r="J52" s="325">
        <v>34.09642974968169</v>
      </c>
      <c r="K52" s="354">
        <v>10507467.530000001</v>
      </c>
    </row>
    <row r="53" spans="1:11" s="186" customFormat="1" ht="27.95" customHeight="1">
      <c r="A53" s="72">
        <v>45</v>
      </c>
      <c r="B53" s="72">
        <v>1500400026</v>
      </c>
      <c r="C53" s="73" t="s">
        <v>86</v>
      </c>
      <c r="D53" s="352">
        <v>8145933.6100000003</v>
      </c>
      <c r="E53" s="352">
        <v>2772964.54</v>
      </c>
      <c r="F53" s="325">
        <v>34.041089367532912</v>
      </c>
      <c r="G53" s="352">
        <v>0</v>
      </c>
      <c r="H53" s="353">
        <v>0</v>
      </c>
      <c r="I53" s="352">
        <v>2772964.54</v>
      </c>
      <c r="J53" s="325">
        <v>34.041089367532912</v>
      </c>
      <c r="K53" s="354">
        <v>5372969.0700000003</v>
      </c>
    </row>
    <row r="54" spans="1:11" s="186" customFormat="1" ht="27.95" customHeight="1">
      <c r="A54" s="72">
        <v>46</v>
      </c>
      <c r="B54" s="72">
        <v>1500400028</v>
      </c>
      <c r="C54" s="73" t="s">
        <v>25</v>
      </c>
      <c r="D54" s="352">
        <v>6415766</v>
      </c>
      <c r="E54" s="352">
        <v>1949027.53</v>
      </c>
      <c r="F54" s="325">
        <v>30.378719080465217</v>
      </c>
      <c r="G54" s="352">
        <v>199000</v>
      </c>
      <c r="H54" s="353">
        <v>3.1017340719720763</v>
      </c>
      <c r="I54" s="352">
        <v>2148027.5300000003</v>
      </c>
      <c r="J54" s="325">
        <v>33.480453152437299</v>
      </c>
      <c r="K54" s="354">
        <v>4267738.47</v>
      </c>
    </row>
    <row r="55" spans="1:11" s="186" customFormat="1" ht="27.95" customHeight="1">
      <c r="A55" s="72">
        <v>47</v>
      </c>
      <c r="B55" s="72">
        <v>1500400046</v>
      </c>
      <c r="C55" s="73" t="s">
        <v>36</v>
      </c>
      <c r="D55" s="352">
        <v>9441130</v>
      </c>
      <c r="E55" s="352">
        <v>3150364.4</v>
      </c>
      <c r="F55" s="325">
        <v>33.368509913537892</v>
      </c>
      <c r="G55" s="352">
        <v>0</v>
      </c>
      <c r="H55" s="353">
        <v>0</v>
      </c>
      <c r="I55" s="352">
        <v>3150364.4</v>
      </c>
      <c r="J55" s="325">
        <v>33.368509913537892</v>
      </c>
      <c r="K55" s="354">
        <v>6290765.5999999996</v>
      </c>
    </row>
    <row r="56" spans="1:11" s="186" customFormat="1" ht="27.95" customHeight="1">
      <c r="A56" s="72">
        <v>48</v>
      </c>
      <c r="B56" s="72">
        <v>1500400035</v>
      </c>
      <c r="C56" s="73" t="s">
        <v>91</v>
      </c>
      <c r="D56" s="352">
        <v>8252564.4500000002</v>
      </c>
      <c r="E56" s="352">
        <v>2617390.21</v>
      </c>
      <c r="F56" s="325">
        <v>31.716083235193636</v>
      </c>
      <c r="G56" s="352">
        <v>98365</v>
      </c>
      <c r="H56" s="353">
        <v>1.1919325271067711</v>
      </c>
      <c r="I56" s="352">
        <v>2715755.21</v>
      </c>
      <c r="J56" s="325">
        <v>32.908015762300408</v>
      </c>
      <c r="K56" s="354">
        <v>5536809.2400000002</v>
      </c>
    </row>
    <row r="57" spans="1:11" s="186" customFormat="1" ht="27.95" customHeight="1">
      <c r="A57" s="72">
        <v>49</v>
      </c>
      <c r="B57" s="72">
        <v>1500400055</v>
      </c>
      <c r="C57" s="73" t="s">
        <v>42</v>
      </c>
      <c r="D57" s="352">
        <v>17477130.920000002</v>
      </c>
      <c r="E57" s="352">
        <v>5724748.1600000001</v>
      </c>
      <c r="F57" s="325">
        <v>32.755651864167639</v>
      </c>
      <c r="G57" s="352">
        <v>0</v>
      </c>
      <c r="H57" s="353">
        <v>0</v>
      </c>
      <c r="I57" s="352">
        <v>5724748.1600000001</v>
      </c>
      <c r="J57" s="325">
        <v>32.755651864167639</v>
      </c>
      <c r="K57" s="354">
        <v>11752382.760000002</v>
      </c>
    </row>
    <row r="58" spans="1:11" s="186" customFormat="1" ht="27.95" customHeight="1">
      <c r="A58" s="72">
        <v>50</v>
      </c>
      <c r="B58" s="72">
        <v>1500400092</v>
      </c>
      <c r="C58" s="73" t="s">
        <v>65</v>
      </c>
      <c r="D58" s="352">
        <v>13606100</v>
      </c>
      <c r="E58" s="352">
        <v>4279740.1500000004</v>
      </c>
      <c r="F58" s="325">
        <v>31.454569274075602</v>
      </c>
      <c r="G58" s="352">
        <v>150000</v>
      </c>
      <c r="H58" s="353">
        <v>1.1024466967022144</v>
      </c>
      <c r="I58" s="352">
        <v>4429740.1500000004</v>
      </c>
      <c r="J58" s="325">
        <v>32.557015970777819</v>
      </c>
      <c r="K58" s="354">
        <v>9176359.8499999996</v>
      </c>
    </row>
    <row r="59" spans="1:11" s="186" customFormat="1" ht="27.95" customHeight="1">
      <c r="A59" s="72">
        <v>51</v>
      </c>
      <c r="B59" s="72">
        <v>1500400067</v>
      </c>
      <c r="C59" s="73" t="s">
        <v>49</v>
      </c>
      <c r="D59" s="352">
        <v>14316630</v>
      </c>
      <c r="E59" s="352">
        <v>4618307.3</v>
      </c>
      <c r="F59" s="325">
        <v>32.258340824621435</v>
      </c>
      <c r="G59" s="352">
        <v>0</v>
      </c>
      <c r="H59" s="353">
        <v>0</v>
      </c>
      <c r="I59" s="352">
        <v>4618307.3</v>
      </c>
      <c r="J59" s="325">
        <v>32.258340824621435</v>
      </c>
      <c r="K59" s="354">
        <v>9698322.6999999993</v>
      </c>
    </row>
    <row r="60" spans="1:11" s="186" customFormat="1" ht="27.95" customHeight="1">
      <c r="A60" s="72">
        <v>52</v>
      </c>
      <c r="B60" s="72">
        <v>1500400057</v>
      </c>
      <c r="C60" s="73" t="s">
        <v>44</v>
      </c>
      <c r="D60" s="352">
        <v>14401620</v>
      </c>
      <c r="E60" s="352">
        <v>4625550.66</v>
      </c>
      <c r="F60" s="325">
        <v>32.118266278377014</v>
      </c>
      <c r="G60" s="352">
        <v>0</v>
      </c>
      <c r="H60" s="353">
        <v>0</v>
      </c>
      <c r="I60" s="352">
        <v>4625550.66</v>
      </c>
      <c r="J60" s="325">
        <v>32.118266278377014</v>
      </c>
      <c r="K60" s="354">
        <v>9776069.3399999999</v>
      </c>
    </row>
    <row r="61" spans="1:11" s="186" customFormat="1" ht="27.95" customHeight="1">
      <c r="A61" s="72">
        <v>53</v>
      </c>
      <c r="B61" s="72">
        <v>1500400062</v>
      </c>
      <c r="C61" s="73" t="s">
        <v>19</v>
      </c>
      <c r="D61" s="352">
        <v>11128159.24</v>
      </c>
      <c r="E61" s="352">
        <v>3516262.12</v>
      </c>
      <c r="F61" s="325">
        <v>31.597877458123072</v>
      </c>
      <c r="G61" s="352">
        <v>34495</v>
      </c>
      <c r="H61" s="353">
        <v>0.30997938882837195</v>
      </c>
      <c r="I61" s="352">
        <v>3550757.12</v>
      </c>
      <c r="J61" s="325">
        <v>31.907856846951447</v>
      </c>
      <c r="K61" s="354">
        <v>7577402.1200000001</v>
      </c>
    </row>
    <row r="62" spans="1:11" s="186" customFormat="1" ht="27.95" customHeight="1">
      <c r="A62" s="72">
        <v>54</v>
      </c>
      <c r="B62" s="72">
        <v>1500400070</v>
      </c>
      <c r="C62" s="73" t="s">
        <v>51</v>
      </c>
      <c r="D62" s="352">
        <v>7482380</v>
      </c>
      <c r="E62" s="352">
        <v>2268730.8199999998</v>
      </c>
      <c r="F62" s="325">
        <v>30.320978351807842</v>
      </c>
      <c r="G62" s="352">
        <v>110135</v>
      </c>
      <c r="H62" s="353">
        <v>1.4719247084483813</v>
      </c>
      <c r="I62" s="352">
        <v>2378865.8199999998</v>
      </c>
      <c r="J62" s="325">
        <v>31.792903060256226</v>
      </c>
      <c r="K62" s="354">
        <v>5103514.18</v>
      </c>
    </row>
    <row r="63" spans="1:11" s="186" customFormat="1" ht="27.95" customHeight="1">
      <c r="A63" s="72">
        <v>55</v>
      </c>
      <c r="B63" s="72">
        <v>1500400068</v>
      </c>
      <c r="C63" s="73" t="s">
        <v>20</v>
      </c>
      <c r="D63" s="352">
        <v>6709084.4500000002</v>
      </c>
      <c r="E63" s="352">
        <v>2122202.64</v>
      </c>
      <c r="F63" s="325">
        <v>31.631777119752904</v>
      </c>
      <c r="G63" s="352">
        <v>0</v>
      </c>
      <c r="H63" s="353">
        <v>0</v>
      </c>
      <c r="I63" s="352">
        <v>2122202.64</v>
      </c>
      <c r="J63" s="325">
        <v>31.631777119752904</v>
      </c>
      <c r="K63" s="354">
        <v>4586881.8100000005</v>
      </c>
    </row>
    <row r="64" spans="1:11" s="186" customFormat="1" ht="27.95" customHeight="1">
      <c r="A64" s="72">
        <v>56</v>
      </c>
      <c r="B64" s="72">
        <v>1500400048</v>
      </c>
      <c r="C64" s="73" t="s">
        <v>37</v>
      </c>
      <c r="D64" s="352">
        <v>9651920.4199999999</v>
      </c>
      <c r="E64" s="352">
        <v>3040519.82</v>
      </c>
      <c r="F64" s="325">
        <v>31.501708340856794</v>
      </c>
      <c r="G64" s="352">
        <v>0</v>
      </c>
      <c r="H64" s="353">
        <v>0</v>
      </c>
      <c r="I64" s="352">
        <v>3040519.82</v>
      </c>
      <c r="J64" s="325">
        <v>31.501708340856794</v>
      </c>
      <c r="K64" s="354">
        <v>6611400.5999999996</v>
      </c>
    </row>
    <row r="65" spans="1:11" s="186" customFormat="1" ht="27.95" customHeight="1">
      <c r="A65" s="72">
        <v>57</v>
      </c>
      <c r="B65" s="72">
        <v>1500400083</v>
      </c>
      <c r="C65" s="211" t="s">
        <v>103</v>
      </c>
      <c r="D65" s="352">
        <v>7800670</v>
      </c>
      <c r="E65" s="352">
        <v>2415061.71</v>
      </c>
      <c r="F65" s="325">
        <v>30.95967025909313</v>
      </c>
      <c r="G65" s="352">
        <v>0</v>
      </c>
      <c r="H65" s="353">
        <v>0</v>
      </c>
      <c r="I65" s="352">
        <v>2415061.71</v>
      </c>
      <c r="J65" s="325">
        <v>30.95967025909313</v>
      </c>
      <c r="K65" s="354">
        <v>5385608.29</v>
      </c>
    </row>
    <row r="66" spans="1:11" s="186" customFormat="1" ht="27.95" customHeight="1">
      <c r="A66" s="72">
        <v>58</v>
      </c>
      <c r="B66" s="72">
        <v>1500400025</v>
      </c>
      <c r="C66" s="73" t="s">
        <v>85</v>
      </c>
      <c r="D66" s="352">
        <v>6782620.4199999999</v>
      </c>
      <c r="E66" s="352">
        <v>2088343.1</v>
      </c>
      <c r="F66" s="325">
        <v>30.789620687633882</v>
      </c>
      <c r="G66" s="352">
        <v>0</v>
      </c>
      <c r="H66" s="353">
        <v>0</v>
      </c>
      <c r="I66" s="352">
        <v>2088343.1</v>
      </c>
      <c r="J66" s="325">
        <v>30.789620687633882</v>
      </c>
      <c r="K66" s="354">
        <v>4694277.32</v>
      </c>
    </row>
    <row r="67" spans="1:11" s="186" customFormat="1" ht="27.95" customHeight="1">
      <c r="A67" s="72">
        <v>59</v>
      </c>
      <c r="B67" s="72">
        <v>1500400058</v>
      </c>
      <c r="C67" s="73" t="s">
        <v>97</v>
      </c>
      <c r="D67" s="352">
        <v>10912906.970000001</v>
      </c>
      <c r="E67" s="352">
        <v>3336268.95</v>
      </c>
      <c r="F67" s="325">
        <v>30.57177119874229</v>
      </c>
      <c r="G67" s="352">
        <v>0</v>
      </c>
      <c r="H67" s="353">
        <v>0</v>
      </c>
      <c r="I67" s="352">
        <v>3336268.95</v>
      </c>
      <c r="J67" s="325">
        <v>30.57177119874229</v>
      </c>
      <c r="K67" s="354">
        <v>7576638.0200000005</v>
      </c>
    </row>
    <row r="68" spans="1:11" s="186" customFormat="1" ht="27.95" customHeight="1">
      <c r="A68" s="72">
        <v>60</v>
      </c>
      <c r="B68" s="224">
        <v>1500400065</v>
      </c>
      <c r="C68" s="225" t="s">
        <v>47</v>
      </c>
      <c r="D68" s="352">
        <v>11010410.42</v>
      </c>
      <c r="E68" s="352">
        <v>3303074.53</v>
      </c>
      <c r="F68" s="325">
        <v>29.999558635889613</v>
      </c>
      <c r="G68" s="352">
        <v>0</v>
      </c>
      <c r="H68" s="353">
        <v>0</v>
      </c>
      <c r="I68" s="352">
        <v>3303074.53</v>
      </c>
      <c r="J68" s="325">
        <v>29.999558635889613</v>
      </c>
      <c r="K68" s="354">
        <v>7707335.8900000006</v>
      </c>
    </row>
    <row r="69" spans="1:11" s="186" customFormat="1" ht="27.95" customHeight="1">
      <c r="A69" s="72">
        <v>61</v>
      </c>
      <c r="B69" s="72">
        <v>1500400072</v>
      </c>
      <c r="C69" s="73" t="s">
        <v>53</v>
      </c>
      <c r="D69" s="352">
        <v>8438320</v>
      </c>
      <c r="E69" s="352">
        <v>2525907.3199999998</v>
      </c>
      <c r="F69" s="325">
        <v>29.933770229145136</v>
      </c>
      <c r="G69" s="352">
        <v>0</v>
      </c>
      <c r="H69" s="353">
        <v>0</v>
      </c>
      <c r="I69" s="352">
        <v>2525907.3199999998</v>
      </c>
      <c r="J69" s="325">
        <v>29.933770229145136</v>
      </c>
      <c r="K69" s="354">
        <v>5912412.6799999997</v>
      </c>
    </row>
    <row r="70" spans="1:11" s="186" customFormat="1" ht="27.95" customHeight="1">
      <c r="A70" s="72">
        <v>62</v>
      </c>
      <c r="B70" s="72">
        <v>1500400029</v>
      </c>
      <c r="C70" s="73" t="s">
        <v>87</v>
      </c>
      <c r="D70" s="352">
        <v>10461265.210000001</v>
      </c>
      <c r="E70" s="352">
        <v>3091504.35</v>
      </c>
      <c r="F70" s="325">
        <v>29.551916407250705</v>
      </c>
      <c r="G70" s="352">
        <v>0</v>
      </c>
      <c r="H70" s="353">
        <v>0</v>
      </c>
      <c r="I70" s="352">
        <v>3091504.35</v>
      </c>
      <c r="J70" s="325">
        <v>29.551916407250705</v>
      </c>
      <c r="K70" s="354">
        <v>7369760.8600000013</v>
      </c>
    </row>
    <row r="71" spans="1:11" s="186" customFormat="1" ht="27.95" customHeight="1">
      <c r="A71" s="72">
        <v>63</v>
      </c>
      <c r="B71" s="72">
        <v>1500400064</v>
      </c>
      <c r="C71" s="73" t="s">
        <v>99</v>
      </c>
      <c r="D71" s="352">
        <v>8051928.8200000003</v>
      </c>
      <c r="E71" s="352">
        <v>2307497.59</v>
      </c>
      <c r="F71" s="325">
        <v>28.657699808131188</v>
      </c>
      <c r="G71" s="352">
        <v>0</v>
      </c>
      <c r="H71" s="353">
        <v>0</v>
      </c>
      <c r="I71" s="352">
        <v>2307497.59</v>
      </c>
      <c r="J71" s="325">
        <v>28.657699808131188</v>
      </c>
      <c r="K71" s="354">
        <v>5744431.2300000004</v>
      </c>
    </row>
    <row r="72" spans="1:11" s="186" customFormat="1" ht="27.95" customHeight="1">
      <c r="A72" s="72">
        <v>64</v>
      </c>
      <c r="B72" s="72">
        <v>1500400037</v>
      </c>
      <c r="C72" s="73" t="s">
        <v>29</v>
      </c>
      <c r="D72" s="352">
        <v>9240919.2400000002</v>
      </c>
      <c r="E72" s="352">
        <v>2626875.71</v>
      </c>
      <c r="F72" s="325">
        <v>28.426562788573833</v>
      </c>
      <c r="G72" s="352">
        <v>1000</v>
      </c>
      <c r="H72" s="353">
        <v>1.0821434253763697E-2</v>
      </c>
      <c r="I72" s="352">
        <v>2627875.71</v>
      </c>
      <c r="J72" s="325">
        <v>28.437384222827596</v>
      </c>
      <c r="K72" s="354">
        <v>6613043.5300000003</v>
      </c>
    </row>
    <row r="73" spans="1:11" s="186" customFormat="1" ht="27.95" customHeight="1">
      <c r="A73" s="72">
        <v>65</v>
      </c>
      <c r="B73" s="72">
        <v>1500400041</v>
      </c>
      <c r="C73" s="73" t="s">
        <v>32</v>
      </c>
      <c r="D73" s="352">
        <v>26283083.609999999</v>
      </c>
      <c r="E73" s="352">
        <v>7450507.71</v>
      </c>
      <c r="F73" s="325">
        <v>28.347159795075505</v>
      </c>
      <c r="G73" s="352">
        <v>0</v>
      </c>
      <c r="H73" s="353">
        <v>0</v>
      </c>
      <c r="I73" s="352">
        <v>7450507.71</v>
      </c>
      <c r="J73" s="325">
        <v>28.347159795075505</v>
      </c>
      <c r="K73" s="354">
        <v>18832575.899999999</v>
      </c>
    </row>
    <row r="74" spans="1:11" s="186" customFormat="1" ht="27.95" customHeight="1">
      <c r="A74" s="72">
        <v>66</v>
      </c>
      <c r="B74" s="72">
        <v>1500400031</v>
      </c>
      <c r="C74" s="73" t="s">
        <v>26</v>
      </c>
      <c r="D74" s="352">
        <v>6800530</v>
      </c>
      <c r="E74" s="352">
        <v>1877233.32</v>
      </c>
      <c r="F74" s="325">
        <v>27.604220847492769</v>
      </c>
      <c r="G74" s="352">
        <v>28500</v>
      </c>
      <c r="H74" s="353">
        <v>0.41908498308220093</v>
      </c>
      <c r="I74" s="352">
        <v>1905733.32</v>
      </c>
      <c r="J74" s="325">
        <v>28.023305830574969</v>
      </c>
      <c r="K74" s="354">
        <v>4894796.68</v>
      </c>
    </row>
    <row r="75" spans="1:11" s="186" customFormat="1" ht="27.95" customHeight="1">
      <c r="A75" s="72">
        <v>67</v>
      </c>
      <c r="B75" s="72">
        <v>1500400044</v>
      </c>
      <c r="C75" s="73" t="s">
        <v>35</v>
      </c>
      <c r="D75" s="352">
        <v>18121095.289999999</v>
      </c>
      <c r="E75" s="352">
        <v>5038189.4800000004</v>
      </c>
      <c r="F75" s="325">
        <v>27.802897117263605</v>
      </c>
      <c r="G75" s="352">
        <v>0</v>
      </c>
      <c r="H75" s="353">
        <v>0</v>
      </c>
      <c r="I75" s="352">
        <v>5038189.4800000004</v>
      </c>
      <c r="J75" s="325">
        <v>27.802897117263605</v>
      </c>
      <c r="K75" s="354">
        <v>13082905.809999999</v>
      </c>
    </row>
    <row r="76" spans="1:11" s="186" customFormat="1" ht="27.95" customHeight="1">
      <c r="A76" s="72">
        <v>68</v>
      </c>
      <c r="B76" s="72">
        <v>1500400090</v>
      </c>
      <c r="C76" s="73" t="s">
        <v>63</v>
      </c>
      <c r="D76" s="352">
        <v>5030400</v>
      </c>
      <c r="E76" s="352">
        <v>1191833.47</v>
      </c>
      <c r="F76" s="325">
        <v>23.692618280852418</v>
      </c>
      <c r="G76" s="352">
        <v>0</v>
      </c>
      <c r="H76" s="353">
        <v>0</v>
      </c>
      <c r="I76" s="352">
        <v>1191833.47</v>
      </c>
      <c r="J76" s="325">
        <v>23.692618280852418</v>
      </c>
      <c r="K76" s="354">
        <v>3838566.5300000003</v>
      </c>
    </row>
    <row r="77" spans="1:11" s="186" customFormat="1" ht="27.95" customHeight="1">
      <c r="A77" s="72">
        <v>69</v>
      </c>
      <c r="B77" s="72">
        <v>1500400087</v>
      </c>
      <c r="C77" s="73" t="s">
        <v>61</v>
      </c>
      <c r="D77" s="352">
        <v>10043976.470000001</v>
      </c>
      <c r="E77" s="352">
        <v>1741961.72</v>
      </c>
      <c r="F77" s="325">
        <v>17.343347280860364</v>
      </c>
      <c r="G77" s="352">
        <v>433100</v>
      </c>
      <c r="H77" s="353">
        <v>4.3120371826199628</v>
      </c>
      <c r="I77" s="352">
        <v>2175061.7199999997</v>
      </c>
      <c r="J77" s="325">
        <v>21.655384463480324</v>
      </c>
      <c r="K77" s="354">
        <v>7868914.7500000009</v>
      </c>
    </row>
    <row r="78" spans="1:11" s="186" customFormat="1" ht="27.95" customHeight="1">
      <c r="A78" s="72">
        <v>70</v>
      </c>
      <c r="B78" s="72">
        <v>1500400036</v>
      </c>
      <c r="C78" s="73" t="s">
        <v>28</v>
      </c>
      <c r="D78" s="352">
        <v>5493473.6100000003</v>
      </c>
      <c r="E78" s="352">
        <v>1182063.02</v>
      </c>
      <c r="F78" s="325">
        <v>21.517588031154663</v>
      </c>
      <c r="G78" s="352">
        <v>0</v>
      </c>
      <c r="H78" s="353">
        <v>0</v>
      </c>
      <c r="I78" s="352">
        <v>1182063.02</v>
      </c>
      <c r="J78" s="325">
        <v>21.517588031154663</v>
      </c>
      <c r="K78" s="354">
        <v>4311410.59</v>
      </c>
    </row>
    <row r="79" spans="1:11" s="186" customFormat="1" ht="27.95" customHeight="1">
      <c r="A79" s="72">
        <v>71</v>
      </c>
      <c r="B79" s="72">
        <v>1500400071</v>
      </c>
      <c r="C79" s="73" t="s">
        <v>52</v>
      </c>
      <c r="D79" s="352">
        <v>9682683.6099999994</v>
      </c>
      <c r="E79" s="352">
        <v>1924759.57</v>
      </c>
      <c r="F79" s="325">
        <v>19.878368926690563</v>
      </c>
      <c r="G79" s="352">
        <v>40000</v>
      </c>
      <c r="H79" s="353">
        <v>0.41310861338781268</v>
      </c>
      <c r="I79" s="352">
        <v>1964759.57</v>
      </c>
      <c r="J79" s="325">
        <v>20.291477540078375</v>
      </c>
      <c r="K79" s="354">
        <v>7717924.0399999991</v>
      </c>
    </row>
    <row r="80" spans="1:11" s="186" customFormat="1" ht="27.95" customHeight="1">
      <c r="A80" s="72">
        <v>72</v>
      </c>
      <c r="B80" s="72">
        <v>1500400043</v>
      </c>
      <c r="C80" s="73" t="s">
        <v>34</v>
      </c>
      <c r="D80" s="352">
        <v>15123109.66</v>
      </c>
      <c r="E80" s="352">
        <v>2862101.43</v>
      </c>
      <c r="F80" s="325">
        <v>18.925349973293788</v>
      </c>
      <c r="G80" s="352">
        <v>29445</v>
      </c>
      <c r="H80" s="353">
        <v>0.19470202003415216</v>
      </c>
      <c r="I80" s="352">
        <v>2891546.43</v>
      </c>
      <c r="J80" s="325">
        <v>19.120051993327937</v>
      </c>
      <c r="K80" s="354">
        <v>12231563.23</v>
      </c>
    </row>
    <row r="81" spans="1:11" s="186" customFormat="1" ht="27.95" customHeight="1">
      <c r="A81" s="72">
        <v>73</v>
      </c>
      <c r="B81" s="72">
        <v>1500400030</v>
      </c>
      <c r="C81" s="73" t="s">
        <v>88</v>
      </c>
      <c r="D81" s="352">
        <v>5806475.21</v>
      </c>
      <c r="E81" s="352">
        <v>1105543.6000000001</v>
      </c>
      <c r="F81" s="325">
        <v>19.039840178702843</v>
      </c>
      <c r="G81" s="352">
        <v>0</v>
      </c>
      <c r="H81" s="353">
        <v>0</v>
      </c>
      <c r="I81" s="352">
        <v>1105543.6000000001</v>
      </c>
      <c r="J81" s="325">
        <v>19.039840178702843</v>
      </c>
      <c r="K81" s="354">
        <v>4700931.6099999994</v>
      </c>
    </row>
    <row r="82" spans="1:11" s="186" customFormat="1" ht="27.95" customHeight="1">
      <c r="A82" s="72">
        <v>74</v>
      </c>
      <c r="B82" s="72">
        <v>1500400080</v>
      </c>
      <c r="C82" s="73" t="s">
        <v>58</v>
      </c>
      <c r="D82" s="352">
        <v>8130680</v>
      </c>
      <c r="E82" s="352">
        <v>1511526.87</v>
      </c>
      <c r="F82" s="325">
        <v>18.590411503096913</v>
      </c>
      <c r="G82" s="352">
        <v>0</v>
      </c>
      <c r="H82" s="353">
        <v>0</v>
      </c>
      <c r="I82" s="352">
        <v>1511526.87</v>
      </c>
      <c r="J82" s="325">
        <v>18.590411503096913</v>
      </c>
      <c r="K82" s="354">
        <v>6619153.1299999999</v>
      </c>
    </row>
    <row r="83" spans="1:11" s="186" customFormat="1" ht="27.95" customHeight="1">
      <c r="A83" s="72">
        <v>75</v>
      </c>
      <c r="B83" s="72">
        <v>1500400079</v>
      </c>
      <c r="C83" s="73" t="s">
        <v>102</v>
      </c>
      <c r="D83" s="352">
        <v>12887875.210000001</v>
      </c>
      <c r="E83" s="352">
        <v>2378933.9900000002</v>
      </c>
      <c r="F83" s="325">
        <v>18.458698204604978</v>
      </c>
      <c r="G83" s="352">
        <v>0</v>
      </c>
      <c r="H83" s="353">
        <v>0</v>
      </c>
      <c r="I83" s="352">
        <v>2378933.9900000002</v>
      </c>
      <c r="J83" s="325">
        <v>18.458698204604978</v>
      </c>
      <c r="K83" s="354">
        <v>10508941.220000001</v>
      </c>
    </row>
    <row r="84" spans="1:11" s="186" customFormat="1" ht="27.95" customHeight="1">
      <c r="A84" s="72">
        <v>76</v>
      </c>
      <c r="B84" s="72">
        <v>1500400049</v>
      </c>
      <c r="C84" s="73" t="s">
        <v>95</v>
      </c>
      <c r="D84" s="352">
        <v>13579411.68</v>
      </c>
      <c r="E84" s="352">
        <v>2457117.7799999998</v>
      </c>
      <c r="F84" s="325">
        <v>18.094434706761906</v>
      </c>
      <c r="G84" s="352">
        <v>0</v>
      </c>
      <c r="H84" s="353">
        <v>0</v>
      </c>
      <c r="I84" s="352">
        <v>2457117.7799999998</v>
      </c>
      <c r="J84" s="325">
        <v>18.094434706761906</v>
      </c>
      <c r="K84" s="354">
        <v>11122293.9</v>
      </c>
    </row>
    <row r="85" spans="1:11" s="186" customFormat="1" ht="27.95" customHeight="1">
      <c r="A85" s="194"/>
      <c r="B85" s="193"/>
      <c r="C85" s="194"/>
      <c r="D85" s="327"/>
      <c r="E85" s="327"/>
      <c r="F85" s="328"/>
      <c r="G85" s="328"/>
      <c r="H85" s="328"/>
      <c r="I85" s="328"/>
      <c r="J85" s="355"/>
      <c r="K85" s="356"/>
    </row>
    <row r="86" spans="1:11">
      <c r="B86" s="30"/>
      <c r="F86" s="357"/>
      <c r="G86" s="357"/>
      <c r="H86" s="358"/>
      <c r="I86" s="357"/>
      <c r="J86" s="359"/>
    </row>
    <row r="87" spans="1:11">
      <c r="B87" s="30"/>
      <c r="F87" s="357"/>
      <c r="G87" s="357"/>
      <c r="H87" s="358"/>
      <c r="I87" s="357"/>
      <c r="J87" s="359"/>
    </row>
    <row r="88" spans="1:11">
      <c r="B88" s="30"/>
      <c r="F88" s="357"/>
      <c r="G88" s="357"/>
      <c r="H88" s="358"/>
      <c r="I88" s="357"/>
      <c r="J88" s="359"/>
    </row>
    <row r="89" spans="1:11">
      <c r="B89" s="30"/>
      <c r="F89" s="357"/>
      <c r="G89" s="357"/>
      <c r="H89" s="358"/>
      <c r="I89" s="357"/>
      <c r="J89" s="359"/>
    </row>
    <row r="90" spans="1:11">
      <c r="B90" s="30"/>
      <c r="F90" s="357"/>
      <c r="G90" s="357"/>
      <c r="H90" s="358"/>
      <c r="I90" s="357"/>
      <c r="J90" s="359"/>
    </row>
    <row r="91" spans="1:11">
      <c r="B91" s="30"/>
      <c r="F91" s="357"/>
      <c r="G91" s="357"/>
      <c r="H91" s="358"/>
      <c r="I91" s="357"/>
      <c r="J91" s="359"/>
    </row>
    <row r="92" spans="1:11">
      <c r="B92" s="30"/>
      <c r="F92" s="357"/>
      <c r="G92" s="357"/>
      <c r="H92" s="358"/>
      <c r="I92" s="357"/>
      <c r="J92" s="359"/>
    </row>
    <row r="93" spans="1:11">
      <c r="B93" s="20"/>
      <c r="J93" s="359"/>
    </row>
    <row r="94" spans="1:11">
      <c r="B94" s="20"/>
      <c r="J94" s="359"/>
    </row>
    <row r="95" spans="1:11">
      <c r="J95" s="359"/>
    </row>
    <row r="96" spans="1:11">
      <c r="J96" s="359"/>
    </row>
    <row r="97" spans="10:10">
      <c r="J97" s="359"/>
    </row>
    <row r="98" spans="10:10">
      <c r="J98" s="359"/>
    </row>
    <row r="99" spans="10:10">
      <c r="J99" s="359"/>
    </row>
    <row r="100" spans="10:10">
      <c r="J100" s="359"/>
    </row>
  </sheetData>
  <mergeCells count="14">
    <mergeCell ref="A1:K1"/>
    <mergeCell ref="A2:K2"/>
    <mergeCell ref="A3:K3"/>
    <mergeCell ref="A4:K4"/>
    <mergeCell ref="E5:J5"/>
    <mergeCell ref="K5:K7"/>
    <mergeCell ref="I6:J6"/>
    <mergeCell ref="G6:H6"/>
    <mergeCell ref="A8:C8"/>
    <mergeCell ref="A5:A7"/>
    <mergeCell ref="B5:B7"/>
    <mergeCell ref="C5:C7"/>
    <mergeCell ref="E6:F6"/>
    <mergeCell ref="D5:D7"/>
  </mergeCells>
  <pageMargins left="0.31496062992125984" right="0.31496062992125984" top="0.59055118110236227" bottom="0.39370078740157483" header="0.19685039370078741" footer="0.19685039370078741"/>
  <pageSetup paperSize="9" scale="73" fitToWidth="4" fitToHeight="4" orientation="landscape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352D-F9E7-4D01-A07D-7DA7CBDE5354}">
  <sheetPr>
    <tabColor rgb="FF00B0F0"/>
  </sheetPr>
  <dimension ref="A1:AX84"/>
  <sheetViews>
    <sheetView zoomScale="70" zoomScaleNormal="70" workbookViewId="0">
      <selection sqref="A1:J1"/>
    </sheetView>
  </sheetViews>
  <sheetFormatPr defaultRowHeight="26.25"/>
  <cols>
    <col min="1" max="1" width="10.5703125" style="51" customWidth="1"/>
    <col min="2" max="2" width="62.42578125" style="52" customWidth="1"/>
    <col min="3" max="3" width="27.140625" style="53" customWidth="1"/>
    <col min="4" max="4" width="25.7109375" style="53" customWidth="1"/>
    <col min="5" max="5" width="14.28515625" style="375" bestFit="1" customWidth="1"/>
    <col min="6" max="6" width="25.7109375" style="53" customWidth="1"/>
    <col min="7" max="7" width="11.85546875" style="376" customWidth="1"/>
    <col min="8" max="8" width="25.7109375" style="53" customWidth="1"/>
    <col min="9" max="9" width="13.85546875" style="377" bestFit="1" customWidth="1"/>
    <col min="10" max="10" width="26.140625" style="53" bestFit="1" customWidth="1"/>
    <col min="11" max="11" width="23.28515625" style="50" customWidth="1"/>
    <col min="12" max="12" width="25.28515625" style="50" customWidth="1"/>
    <col min="13" max="13" width="20.140625" style="18" customWidth="1"/>
    <col min="14" max="14" width="19.5703125" style="18" customWidth="1"/>
    <col min="15" max="15" width="15.5703125" style="18" customWidth="1"/>
    <col min="16" max="16" width="20.5703125" style="50" customWidth="1"/>
    <col min="17" max="17" width="14.28515625" style="50" customWidth="1"/>
    <col min="18" max="40" width="9.140625" style="50" customWidth="1"/>
    <col min="41" max="41" width="9.140625" style="50"/>
    <col min="42" max="42" width="9.140625" style="50" customWidth="1"/>
    <col min="43" max="43" width="9.140625" style="50"/>
    <col min="44" max="44" width="9.140625" style="50" customWidth="1"/>
    <col min="45" max="45" width="9.140625" style="50"/>
    <col min="46" max="46" width="9.140625" style="50" customWidth="1"/>
    <col min="47" max="47" width="9.140625" style="50"/>
    <col min="48" max="48" width="26.5703125" style="50" customWidth="1"/>
    <col min="49" max="49" width="9.140625" style="50"/>
    <col min="50" max="50" width="25.28515625" style="50" customWidth="1"/>
    <col min="51" max="16384" width="9.140625" style="50"/>
  </cols>
  <sheetData>
    <row r="1" spans="1:16" s="232" customFormat="1" ht="39.950000000000003" customHeight="1">
      <c r="A1" s="644" t="s">
        <v>231</v>
      </c>
      <c r="B1" s="644"/>
      <c r="C1" s="644"/>
      <c r="D1" s="644"/>
      <c r="E1" s="644"/>
      <c r="F1" s="644"/>
      <c r="G1" s="644"/>
      <c r="H1" s="644"/>
      <c r="I1" s="644"/>
      <c r="J1" s="644"/>
      <c r="K1" s="229"/>
      <c r="L1" s="229"/>
      <c r="M1" s="230"/>
      <c r="N1" s="230"/>
      <c r="O1" s="230"/>
      <c r="P1" s="231"/>
    </row>
    <row r="2" spans="1:16" s="232" customFormat="1" ht="39.950000000000003" customHeight="1">
      <c r="A2" s="629" t="s">
        <v>585</v>
      </c>
      <c r="B2" s="629"/>
      <c r="C2" s="629"/>
      <c r="D2" s="629"/>
      <c r="E2" s="629"/>
      <c r="F2" s="629"/>
      <c r="G2" s="629"/>
      <c r="H2" s="629"/>
      <c r="I2" s="629"/>
      <c r="J2" s="629"/>
      <c r="M2" s="230"/>
      <c r="N2" s="230"/>
      <c r="O2" s="230"/>
      <c r="P2" s="231"/>
    </row>
    <row r="3" spans="1:16" s="235" customFormat="1" ht="54">
      <c r="A3" s="637" t="s">
        <v>163</v>
      </c>
      <c r="B3" s="638"/>
      <c r="C3" s="233" t="s">
        <v>206</v>
      </c>
      <c r="D3" s="643" t="s">
        <v>9</v>
      </c>
      <c r="E3" s="643"/>
      <c r="F3" s="630" t="s">
        <v>84</v>
      </c>
      <c r="G3" s="630"/>
      <c r="H3" s="630" t="s">
        <v>135</v>
      </c>
      <c r="I3" s="630"/>
      <c r="J3" s="631" t="s">
        <v>4</v>
      </c>
      <c r="M3" s="236"/>
      <c r="N3" s="236"/>
      <c r="O3" s="237"/>
      <c r="P3" s="238"/>
    </row>
    <row r="4" spans="1:16" s="235" customFormat="1" ht="35.1" customHeight="1">
      <c r="A4" s="639"/>
      <c r="B4" s="640"/>
      <c r="C4" s="234" t="s">
        <v>107</v>
      </c>
      <c r="D4" s="234" t="s">
        <v>107</v>
      </c>
      <c r="E4" s="363" t="s">
        <v>7</v>
      </c>
      <c r="F4" s="234" t="s">
        <v>107</v>
      </c>
      <c r="G4" s="363" t="s">
        <v>7</v>
      </c>
      <c r="H4" s="234" t="s">
        <v>107</v>
      </c>
      <c r="I4" s="363" t="s">
        <v>7</v>
      </c>
      <c r="J4" s="632"/>
      <c r="M4" s="236"/>
      <c r="N4" s="236"/>
      <c r="O4" s="237"/>
      <c r="P4" s="238"/>
    </row>
    <row r="5" spans="1:16" s="240" customFormat="1" ht="39.950000000000003" customHeight="1">
      <c r="A5" s="641" t="s">
        <v>165</v>
      </c>
      <c r="B5" s="641"/>
      <c r="C5" s="239">
        <v>677587300</v>
      </c>
      <c r="D5" s="239">
        <v>146058592.53</v>
      </c>
      <c r="E5" s="364">
        <v>21.555686260648628</v>
      </c>
      <c r="F5" s="239">
        <v>3924400</v>
      </c>
      <c r="G5" s="364">
        <v>0.57917260255615766</v>
      </c>
      <c r="H5" s="239">
        <v>149982992.53</v>
      </c>
      <c r="I5" s="364">
        <v>22.134858863204787</v>
      </c>
      <c r="J5" s="239">
        <v>527604307.47000003</v>
      </c>
      <c r="M5" s="241"/>
      <c r="N5" s="241"/>
      <c r="O5" s="241"/>
    </row>
    <row r="6" spans="1:16" s="240" customFormat="1" ht="39.950000000000003" customHeight="1">
      <c r="A6" s="634" t="s">
        <v>159</v>
      </c>
      <c r="B6" s="634"/>
      <c r="C6" s="242">
        <v>489208200</v>
      </c>
      <c r="D6" s="242">
        <v>145534092.53</v>
      </c>
      <c r="E6" s="365">
        <v>29.748907015458858</v>
      </c>
      <c r="F6" s="242">
        <v>636500</v>
      </c>
      <c r="G6" s="366">
        <v>0.13010820341932125</v>
      </c>
      <c r="H6" s="242">
        <v>146170592.53</v>
      </c>
      <c r="I6" s="366">
        <v>29.87901521887818</v>
      </c>
      <c r="J6" s="242">
        <v>343037607.47000003</v>
      </c>
      <c r="M6" s="241"/>
      <c r="N6" s="241"/>
      <c r="O6" s="241"/>
    </row>
    <row r="7" spans="1:16" s="240" customFormat="1" ht="35.1" customHeight="1">
      <c r="A7" s="635" t="s">
        <v>166</v>
      </c>
      <c r="B7" s="636"/>
      <c r="C7" s="243">
        <v>466669700</v>
      </c>
      <c r="D7" s="243">
        <v>145534092.53</v>
      </c>
      <c r="E7" s="367">
        <v>31.185674263831569</v>
      </c>
      <c r="F7" s="243">
        <v>636500</v>
      </c>
      <c r="G7" s="367">
        <v>0.13639197059504826</v>
      </c>
      <c r="H7" s="243">
        <v>146170592.53</v>
      </c>
      <c r="I7" s="367">
        <v>31.322066234426622</v>
      </c>
      <c r="J7" s="243">
        <v>320499107.47000003</v>
      </c>
      <c r="M7" s="241"/>
      <c r="N7" s="241"/>
      <c r="O7" s="241"/>
    </row>
    <row r="8" spans="1:16" s="240" customFormat="1" ht="35.1" customHeight="1">
      <c r="A8" s="245">
        <v>1</v>
      </c>
      <c r="B8" s="246" t="s">
        <v>129</v>
      </c>
      <c r="C8" s="244">
        <v>242971701.70999998</v>
      </c>
      <c r="D8" s="247">
        <v>0</v>
      </c>
      <c r="E8" s="368">
        <v>0</v>
      </c>
      <c r="F8" s="247">
        <v>0</v>
      </c>
      <c r="G8" s="369">
        <v>0</v>
      </c>
      <c r="H8" s="247">
        <v>0</v>
      </c>
      <c r="I8" s="370">
        <v>0</v>
      </c>
      <c r="J8" s="247">
        <v>242971701.70999998</v>
      </c>
      <c r="M8" s="241"/>
      <c r="N8" s="241"/>
      <c r="O8" s="241"/>
    </row>
    <row r="9" spans="1:16" s="240" customFormat="1" ht="35.1" customHeight="1">
      <c r="A9" s="245">
        <v>2</v>
      </c>
      <c r="B9" s="246" t="s">
        <v>167</v>
      </c>
      <c r="C9" s="244">
        <v>31771800</v>
      </c>
      <c r="D9" s="247">
        <v>1869876.33</v>
      </c>
      <c r="E9" s="370">
        <v>5.8853333144486619</v>
      </c>
      <c r="F9" s="247">
        <v>0</v>
      </c>
      <c r="G9" s="370">
        <v>0</v>
      </c>
      <c r="H9" s="247">
        <v>1869876.33</v>
      </c>
      <c r="I9" s="370">
        <v>5.8853333144486619</v>
      </c>
      <c r="J9" s="247">
        <v>29901923.670000002</v>
      </c>
      <c r="M9" s="241"/>
      <c r="N9" s="241"/>
      <c r="O9" s="241"/>
    </row>
    <row r="10" spans="1:16" s="240" customFormat="1" ht="35.1" customHeight="1">
      <c r="A10" s="245">
        <v>3</v>
      </c>
      <c r="B10" s="246" t="s">
        <v>121</v>
      </c>
      <c r="C10" s="244">
        <v>3398881.43</v>
      </c>
      <c r="D10" s="247">
        <v>785509.42999999993</v>
      </c>
      <c r="E10" s="370">
        <v>23.110821785860296</v>
      </c>
      <c r="F10" s="247">
        <v>0</v>
      </c>
      <c r="G10" s="370">
        <v>0</v>
      </c>
      <c r="H10" s="247">
        <v>785509.42999999993</v>
      </c>
      <c r="I10" s="370">
        <v>23.110821785860296</v>
      </c>
      <c r="J10" s="247">
        <v>2613372</v>
      </c>
      <c r="M10" s="241"/>
      <c r="N10" s="241"/>
      <c r="O10" s="241"/>
    </row>
    <row r="11" spans="1:16" s="240" customFormat="1" ht="35.1" customHeight="1">
      <c r="A11" s="245">
        <v>4</v>
      </c>
      <c r="B11" s="246" t="s">
        <v>161</v>
      </c>
      <c r="C11" s="244">
        <v>188527316.86000001</v>
      </c>
      <c r="D11" s="247">
        <v>142878706.77000001</v>
      </c>
      <c r="E11" s="370">
        <v>75.786739635244189</v>
      </c>
      <c r="F11" s="247">
        <v>636500</v>
      </c>
      <c r="G11" s="370">
        <v>0.33761685606158792</v>
      </c>
      <c r="H11" s="247">
        <v>143515206.77000001</v>
      </c>
      <c r="I11" s="370">
        <v>76.124356491305775</v>
      </c>
      <c r="J11" s="247">
        <v>45012110.090000004</v>
      </c>
      <c r="M11" s="241"/>
      <c r="N11" s="241"/>
      <c r="O11" s="241"/>
    </row>
    <row r="12" spans="1:16" s="240" customFormat="1" ht="35.1" customHeight="1">
      <c r="A12" s="642" t="s">
        <v>168</v>
      </c>
      <c r="B12" s="642"/>
      <c r="C12" s="248">
        <v>22538500</v>
      </c>
      <c r="D12" s="248">
        <v>0</v>
      </c>
      <c r="E12" s="367">
        <v>0</v>
      </c>
      <c r="F12" s="248">
        <v>0</v>
      </c>
      <c r="G12" s="367">
        <v>0</v>
      </c>
      <c r="H12" s="248">
        <v>0</v>
      </c>
      <c r="I12" s="367">
        <v>0</v>
      </c>
      <c r="J12" s="248">
        <v>22538500</v>
      </c>
      <c r="M12" s="241"/>
      <c r="N12" s="241"/>
      <c r="O12" s="241"/>
    </row>
    <row r="13" spans="1:16" s="240" customFormat="1" ht="35.1" customHeight="1">
      <c r="A13" s="245">
        <v>1</v>
      </c>
      <c r="B13" s="246" t="s">
        <v>129</v>
      </c>
      <c r="C13" s="244">
        <v>22538500</v>
      </c>
      <c r="D13" s="247">
        <v>0</v>
      </c>
      <c r="E13" s="370">
        <v>0</v>
      </c>
      <c r="F13" s="247">
        <v>0</v>
      </c>
      <c r="G13" s="370">
        <v>0</v>
      </c>
      <c r="H13" s="247">
        <v>0</v>
      </c>
      <c r="I13" s="370">
        <v>0</v>
      </c>
      <c r="J13" s="247">
        <v>22538500</v>
      </c>
      <c r="M13" s="241"/>
      <c r="N13" s="241"/>
      <c r="O13" s="241"/>
    </row>
    <row r="14" spans="1:16" s="240" customFormat="1" ht="35.1" hidden="1" customHeight="1">
      <c r="A14" s="245">
        <v>2</v>
      </c>
      <c r="B14" s="246" t="s">
        <v>121</v>
      </c>
      <c r="C14" s="244"/>
      <c r="D14" s="247"/>
      <c r="E14" s="370" t="e">
        <v>#DIV/0!</v>
      </c>
      <c r="F14" s="247">
        <v>0</v>
      </c>
      <c r="G14" s="370" t="e">
        <v>#DIV/0!</v>
      </c>
      <c r="H14" s="247">
        <v>0</v>
      </c>
      <c r="I14" s="370" t="e">
        <v>#DIV/0!</v>
      </c>
      <c r="J14" s="247">
        <v>0</v>
      </c>
      <c r="M14" s="241"/>
      <c r="N14" s="241"/>
      <c r="O14" s="241"/>
    </row>
    <row r="15" spans="1:16" s="240" customFormat="1" ht="35.1" hidden="1" customHeight="1">
      <c r="A15" s="245">
        <v>3</v>
      </c>
      <c r="B15" s="246" t="s">
        <v>161</v>
      </c>
      <c r="C15" s="244"/>
      <c r="D15" s="247"/>
      <c r="E15" s="370" t="e">
        <v>#DIV/0!</v>
      </c>
      <c r="F15" s="247">
        <v>0</v>
      </c>
      <c r="G15" s="370" t="e">
        <v>#DIV/0!</v>
      </c>
      <c r="H15" s="247">
        <v>0</v>
      </c>
      <c r="I15" s="370" t="e">
        <v>#DIV/0!</v>
      </c>
      <c r="J15" s="247">
        <v>0</v>
      </c>
      <c r="M15" s="241"/>
      <c r="N15" s="241"/>
      <c r="O15" s="241"/>
    </row>
    <row r="16" spans="1:16" s="240" customFormat="1" ht="39.950000000000003" customHeight="1">
      <c r="A16" s="634" t="s">
        <v>169</v>
      </c>
      <c r="B16" s="634"/>
      <c r="C16" s="242">
        <v>187992100</v>
      </c>
      <c r="D16" s="242">
        <v>524500</v>
      </c>
      <c r="E16" s="366">
        <v>0.27900108568391968</v>
      </c>
      <c r="F16" s="242">
        <v>3287900</v>
      </c>
      <c r="G16" s="366">
        <v>1.7489564721070727</v>
      </c>
      <c r="H16" s="242">
        <v>3812400</v>
      </c>
      <c r="I16" s="366">
        <v>2.0279575577909923</v>
      </c>
      <c r="J16" s="242">
        <v>184179700</v>
      </c>
      <c r="M16" s="241"/>
      <c r="N16" s="241"/>
      <c r="O16" s="241"/>
    </row>
    <row r="17" spans="1:15" s="240" customFormat="1" ht="35.1" customHeight="1">
      <c r="A17" s="633" t="s">
        <v>168</v>
      </c>
      <c r="B17" s="633"/>
      <c r="C17" s="249">
        <v>187992100</v>
      </c>
      <c r="D17" s="249">
        <v>524500</v>
      </c>
      <c r="E17" s="367">
        <v>0.27900108568391974</v>
      </c>
      <c r="F17" s="249">
        <v>3287900</v>
      </c>
      <c r="G17" s="367">
        <v>1.7489564721070727</v>
      </c>
      <c r="H17" s="249">
        <v>3812400</v>
      </c>
      <c r="I17" s="367">
        <v>2.0279575577909923</v>
      </c>
      <c r="J17" s="249">
        <v>184179700</v>
      </c>
      <c r="M17" s="241"/>
      <c r="N17" s="241"/>
      <c r="O17" s="241"/>
    </row>
    <row r="18" spans="1:15" s="240" customFormat="1" ht="35.1" customHeight="1">
      <c r="A18" s="245">
        <v>1</v>
      </c>
      <c r="B18" s="246" t="s">
        <v>422</v>
      </c>
      <c r="C18" s="371">
        <v>153733800</v>
      </c>
      <c r="D18" s="371">
        <v>0</v>
      </c>
      <c r="E18" s="370">
        <v>0</v>
      </c>
      <c r="F18" s="371">
        <v>0</v>
      </c>
      <c r="G18" s="370">
        <v>0</v>
      </c>
      <c r="H18" s="247">
        <v>0</v>
      </c>
      <c r="I18" s="370">
        <v>0</v>
      </c>
      <c r="J18" s="247">
        <v>153733800</v>
      </c>
      <c r="M18" s="241"/>
      <c r="N18" s="241"/>
      <c r="O18" s="241"/>
    </row>
    <row r="19" spans="1:15" s="240" customFormat="1" ht="35.1" customHeight="1">
      <c r="A19" s="245">
        <v>2</v>
      </c>
      <c r="B19" s="246" t="s">
        <v>423</v>
      </c>
      <c r="C19" s="371">
        <v>714000</v>
      </c>
      <c r="D19" s="371">
        <v>0</v>
      </c>
      <c r="E19" s="370">
        <v>0</v>
      </c>
      <c r="F19" s="371">
        <v>0</v>
      </c>
      <c r="G19" s="370">
        <v>0</v>
      </c>
      <c r="H19" s="247">
        <v>0</v>
      </c>
      <c r="I19" s="370">
        <v>0</v>
      </c>
      <c r="J19" s="247">
        <v>714000</v>
      </c>
      <c r="M19" s="241"/>
      <c r="N19" s="241"/>
      <c r="O19" s="241"/>
    </row>
    <row r="20" spans="1:15" s="240" customFormat="1" ht="35.1" customHeight="1">
      <c r="A20" s="245">
        <v>3</v>
      </c>
      <c r="B20" s="246" t="s">
        <v>424</v>
      </c>
      <c r="C20" s="244">
        <v>6849400</v>
      </c>
      <c r="D20" s="247">
        <v>496000</v>
      </c>
      <c r="E20" s="370">
        <v>7.241510205273455</v>
      </c>
      <c r="F20" s="247">
        <v>1318800</v>
      </c>
      <c r="G20" s="370">
        <v>19.254241247408533</v>
      </c>
      <c r="H20" s="247">
        <v>1814800</v>
      </c>
      <c r="I20" s="370">
        <v>26.495751452681986</v>
      </c>
      <c r="J20" s="247">
        <v>5034600</v>
      </c>
      <c r="M20" s="241"/>
      <c r="N20" s="241"/>
      <c r="O20" s="241"/>
    </row>
    <row r="21" spans="1:15" s="240" customFormat="1" ht="35.1" customHeight="1">
      <c r="A21" s="245">
        <v>4</v>
      </c>
      <c r="B21" s="252" t="s">
        <v>232</v>
      </c>
      <c r="C21" s="244">
        <v>26694900</v>
      </c>
      <c r="D21" s="244">
        <v>28500</v>
      </c>
      <c r="E21" s="370">
        <v>0.10676196576874235</v>
      </c>
      <c r="F21" s="244">
        <v>1969100</v>
      </c>
      <c r="G21" s="370">
        <v>7.3763153261484398</v>
      </c>
      <c r="H21" s="247">
        <v>1997600</v>
      </c>
      <c r="I21" s="370">
        <v>7.4830772919171826</v>
      </c>
      <c r="J21" s="247">
        <v>24697300</v>
      </c>
      <c r="M21" s="241"/>
      <c r="N21" s="241"/>
      <c r="O21" s="241"/>
    </row>
    <row r="22" spans="1:15" s="240" customFormat="1" ht="39.950000000000003" customHeight="1">
      <c r="A22" s="634" t="s">
        <v>207</v>
      </c>
      <c r="B22" s="634"/>
      <c r="C22" s="242">
        <v>387000</v>
      </c>
      <c r="D22" s="242">
        <v>0</v>
      </c>
      <c r="E22" s="365">
        <v>0</v>
      </c>
      <c r="F22" s="242">
        <v>0</v>
      </c>
      <c r="G22" s="366">
        <v>0</v>
      </c>
      <c r="H22" s="242">
        <v>0</v>
      </c>
      <c r="I22" s="366">
        <v>0</v>
      </c>
      <c r="J22" s="242">
        <v>387000</v>
      </c>
      <c r="M22" s="241"/>
      <c r="N22" s="241"/>
      <c r="O22" s="241"/>
    </row>
    <row r="23" spans="1:15" s="240" customFormat="1" ht="35.1" customHeight="1">
      <c r="A23" s="633" t="s">
        <v>166</v>
      </c>
      <c r="B23" s="633"/>
      <c r="C23" s="249">
        <v>387000</v>
      </c>
      <c r="D23" s="249">
        <v>0</v>
      </c>
      <c r="E23" s="249">
        <v>0</v>
      </c>
      <c r="F23" s="249">
        <v>0</v>
      </c>
      <c r="G23" s="367">
        <v>0</v>
      </c>
      <c r="H23" s="249">
        <v>0</v>
      </c>
      <c r="I23" s="367">
        <v>0</v>
      </c>
      <c r="J23" s="249">
        <v>387000</v>
      </c>
      <c r="M23" s="241"/>
      <c r="N23" s="241"/>
      <c r="O23" s="241"/>
    </row>
    <row r="24" spans="1:15" s="240" customFormat="1" ht="108">
      <c r="A24" s="250">
        <v>1</v>
      </c>
      <c r="B24" s="251" t="s">
        <v>586</v>
      </c>
      <c r="C24" s="247">
        <v>387000</v>
      </c>
      <c r="D24" s="247">
        <v>0</v>
      </c>
      <c r="E24" s="370">
        <v>0</v>
      </c>
      <c r="F24" s="247">
        <v>0</v>
      </c>
      <c r="G24" s="370">
        <v>0</v>
      </c>
      <c r="H24" s="247">
        <v>0</v>
      </c>
      <c r="I24" s="370">
        <v>0</v>
      </c>
      <c r="J24" s="247">
        <v>387000</v>
      </c>
      <c r="M24" s="241"/>
      <c r="N24" s="241"/>
      <c r="O24" s="241"/>
    </row>
    <row r="25" spans="1:15" ht="48.75" customHeight="1">
      <c r="D25" s="10"/>
      <c r="E25" s="372"/>
      <c r="F25" s="10"/>
      <c r="G25" s="373"/>
      <c r="H25" s="10"/>
      <c r="I25" s="374"/>
      <c r="J25" s="10"/>
    </row>
    <row r="26" spans="1:15" ht="48.75" customHeight="1"/>
    <row r="27" spans="1:15" ht="48.75" customHeight="1"/>
    <row r="28" spans="1:15" ht="48.75" customHeight="1"/>
    <row r="29" spans="1:15" ht="48.75" customHeight="1"/>
    <row r="30" spans="1:15" ht="48.75" customHeight="1"/>
    <row r="31" spans="1:15" ht="48.75" customHeight="1"/>
    <row r="32" spans="1:15" ht="48.75" customHeight="1"/>
    <row r="33" spans="2:50" ht="48.75" customHeight="1"/>
    <row r="34" spans="2:50" ht="48.75" customHeight="1"/>
    <row r="35" spans="2:50" ht="48.75" customHeight="1"/>
    <row r="36" spans="2:50" ht="48.75" customHeight="1"/>
    <row r="37" spans="2:50" ht="48.75" customHeight="1"/>
    <row r="38" spans="2:50" ht="48.75" customHeight="1"/>
    <row r="39" spans="2:50" s="51" customFormat="1" ht="48.75" customHeight="1">
      <c r="B39" s="52"/>
      <c r="C39" s="53"/>
      <c r="D39" s="53"/>
      <c r="E39" s="375"/>
      <c r="F39" s="53"/>
      <c r="G39" s="376"/>
      <c r="H39" s="53"/>
      <c r="I39" s="377"/>
      <c r="J39" s="53"/>
      <c r="K39" s="50"/>
      <c r="L39" s="50"/>
      <c r="M39" s="18"/>
      <c r="N39" s="18"/>
      <c r="O39" s="18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</row>
    <row r="40" spans="2:50" s="51" customFormat="1" ht="48.75" customHeight="1">
      <c r="B40" s="52"/>
      <c r="C40" s="53"/>
      <c r="D40" s="53"/>
      <c r="E40" s="375"/>
      <c r="F40" s="53"/>
      <c r="G40" s="376"/>
      <c r="H40" s="53"/>
      <c r="I40" s="377"/>
      <c r="J40" s="53"/>
      <c r="K40" s="50"/>
      <c r="L40" s="50"/>
      <c r="M40" s="18"/>
      <c r="N40" s="18"/>
      <c r="O40" s="18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</row>
    <row r="41" spans="2:50" s="51" customFormat="1" ht="48.75" customHeight="1">
      <c r="B41" s="52"/>
      <c r="C41" s="53"/>
      <c r="D41" s="53"/>
      <c r="E41" s="375"/>
      <c r="F41" s="53"/>
      <c r="G41" s="376"/>
      <c r="H41" s="53"/>
      <c r="I41" s="377"/>
      <c r="J41" s="53"/>
      <c r="K41" s="50"/>
      <c r="L41" s="50"/>
      <c r="M41" s="18"/>
      <c r="N41" s="18"/>
      <c r="O41" s="18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</row>
    <row r="42" spans="2:50" s="51" customFormat="1" ht="48.75" customHeight="1">
      <c r="B42" s="52"/>
      <c r="C42" s="53"/>
      <c r="D42" s="53"/>
      <c r="E42" s="375"/>
      <c r="F42" s="53"/>
      <c r="G42" s="376"/>
      <c r="H42" s="53"/>
      <c r="I42" s="377"/>
      <c r="J42" s="53"/>
      <c r="K42" s="50"/>
      <c r="L42" s="50"/>
      <c r="M42" s="18"/>
      <c r="N42" s="18"/>
      <c r="O42" s="18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</row>
    <row r="43" spans="2:50" s="51" customFormat="1" ht="48.75" customHeight="1">
      <c r="B43" s="52"/>
      <c r="C43" s="53"/>
      <c r="D43" s="53"/>
      <c r="E43" s="375"/>
      <c r="F43" s="53"/>
      <c r="G43" s="376"/>
      <c r="H43" s="53"/>
      <c r="I43" s="377"/>
      <c r="J43" s="53"/>
      <c r="K43" s="50"/>
      <c r="L43" s="50"/>
      <c r="M43" s="18"/>
      <c r="N43" s="18"/>
      <c r="O43" s="18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</row>
    <row r="44" spans="2:50" s="51" customFormat="1" ht="48.75" customHeight="1">
      <c r="B44" s="52"/>
      <c r="C44" s="53"/>
      <c r="D44" s="53"/>
      <c r="E44" s="375"/>
      <c r="F44" s="53"/>
      <c r="G44" s="376"/>
      <c r="H44" s="53"/>
      <c r="I44" s="377"/>
      <c r="J44" s="53"/>
      <c r="K44" s="50"/>
      <c r="L44" s="50"/>
      <c r="M44" s="18"/>
      <c r="N44" s="18"/>
      <c r="O44" s="18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</row>
    <row r="45" spans="2:50" s="51" customFormat="1" ht="48.75" customHeight="1">
      <c r="B45" s="52"/>
      <c r="C45" s="53"/>
      <c r="D45" s="53"/>
      <c r="E45" s="375"/>
      <c r="F45" s="53"/>
      <c r="G45" s="376"/>
      <c r="H45" s="53"/>
      <c r="I45" s="377"/>
      <c r="J45" s="53"/>
      <c r="K45" s="50"/>
      <c r="L45" s="50"/>
      <c r="M45" s="18"/>
      <c r="N45" s="18"/>
      <c r="O45" s="18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</row>
    <row r="46" spans="2:50" s="51" customFormat="1" ht="48.75" customHeight="1">
      <c r="B46" s="52"/>
      <c r="C46" s="53"/>
      <c r="D46" s="53"/>
      <c r="E46" s="375"/>
      <c r="F46" s="53"/>
      <c r="G46" s="376"/>
      <c r="H46" s="53"/>
      <c r="I46" s="377"/>
      <c r="J46" s="53"/>
      <c r="K46" s="50"/>
      <c r="L46" s="50"/>
      <c r="M46" s="18"/>
      <c r="N46" s="18"/>
      <c r="O46" s="18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</row>
    <row r="47" spans="2:50" s="51" customFormat="1" ht="48.75" customHeight="1">
      <c r="B47" s="52"/>
      <c r="C47" s="53"/>
      <c r="D47" s="53"/>
      <c r="E47" s="375"/>
      <c r="F47" s="53"/>
      <c r="G47" s="376"/>
      <c r="H47" s="53"/>
      <c r="I47" s="377"/>
      <c r="J47" s="53"/>
      <c r="K47" s="50"/>
      <c r="L47" s="50"/>
      <c r="M47" s="18"/>
      <c r="N47" s="18"/>
      <c r="O47" s="18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</row>
    <row r="48" spans="2:50" s="51" customFormat="1" ht="48.75" customHeight="1">
      <c r="B48" s="52"/>
      <c r="C48" s="53"/>
      <c r="D48" s="53"/>
      <c r="E48" s="375"/>
      <c r="F48" s="53"/>
      <c r="G48" s="376"/>
      <c r="H48" s="53"/>
      <c r="I48" s="377"/>
      <c r="J48" s="53"/>
      <c r="K48" s="50"/>
      <c r="L48" s="50"/>
      <c r="M48" s="18"/>
      <c r="N48" s="18"/>
      <c r="O48" s="18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</row>
    <row r="49" spans="2:50" s="51" customFormat="1" ht="48.75" customHeight="1">
      <c r="B49" s="52"/>
      <c r="C49" s="53"/>
      <c r="D49" s="53"/>
      <c r="E49" s="375"/>
      <c r="F49" s="53"/>
      <c r="G49" s="376"/>
      <c r="H49" s="53"/>
      <c r="I49" s="377"/>
      <c r="J49" s="53"/>
      <c r="K49" s="50"/>
      <c r="L49" s="50"/>
      <c r="M49" s="18"/>
      <c r="N49" s="18"/>
      <c r="O49" s="18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</row>
    <row r="50" spans="2:50" s="51" customFormat="1" ht="48.75" customHeight="1">
      <c r="B50" s="52"/>
      <c r="C50" s="53"/>
      <c r="D50" s="53"/>
      <c r="E50" s="375"/>
      <c r="F50" s="53"/>
      <c r="G50" s="376"/>
      <c r="H50" s="53"/>
      <c r="I50" s="377"/>
      <c r="J50" s="53"/>
      <c r="K50" s="50"/>
      <c r="L50" s="50"/>
      <c r="M50" s="18"/>
      <c r="N50" s="18"/>
      <c r="O50" s="18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</row>
    <row r="51" spans="2:50" s="51" customFormat="1" ht="48.75" customHeight="1">
      <c r="B51" s="52"/>
      <c r="C51" s="53"/>
      <c r="D51" s="53"/>
      <c r="E51" s="375"/>
      <c r="F51" s="53"/>
      <c r="G51" s="376"/>
      <c r="H51" s="53"/>
      <c r="I51" s="377"/>
      <c r="J51" s="53"/>
      <c r="K51" s="50"/>
      <c r="L51" s="50"/>
      <c r="M51" s="18"/>
      <c r="N51" s="18"/>
      <c r="O51" s="18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</row>
    <row r="52" spans="2:50" s="51" customFormat="1" ht="48.75" customHeight="1">
      <c r="B52" s="52"/>
      <c r="C52" s="53"/>
      <c r="D52" s="53"/>
      <c r="E52" s="375"/>
      <c r="F52" s="53"/>
      <c r="G52" s="376"/>
      <c r="H52" s="53"/>
      <c r="I52" s="377"/>
      <c r="J52" s="53"/>
      <c r="K52" s="50"/>
      <c r="L52" s="50"/>
      <c r="M52" s="18"/>
      <c r="N52" s="18"/>
      <c r="O52" s="18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</row>
    <row r="53" spans="2:50" s="51" customFormat="1" ht="48.75" customHeight="1">
      <c r="B53" s="52"/>
      <c r="C53" s="53"/>
      <c r="D53" s="53"/>
      <c r="E53" s="375"/>
      <c r="F53" s="53"/>
      <c r="G53" s="376"/>
      <c r="H53" s="53"/>
      <c r="I53" s="377"/>
      <c r="J53" s="53"/>
      <c r="K53" s="50"/>
      <c r="L53" s="50"/>
      <c r="M53" s="18"/>
      <c r="N53" s="18"/>
      <c r="O53" s="18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</row>
    <row r="54" spans="2:50" s="51" customFormat="1" ht="48.75" customHeight="1">
      <c r="B54" s="52"/>
      <c r="C54" s="53"/>
      <c r="D54" s="53"/>
      <c r="E54" s="375"/>
      <c r="F54" s="53"/>
      <c r="G54" s="376"/>
      <c r="H54" s="53"/>
      <c r="I54" s="377"/>
      <c r="J54" s="53"/>
      <c r="K54" s="50"/>
      <c r="L54" s="50"/>
      <c r="M54" s="18"/>
      <c r="N54" s="18"/>
      <c r="O54" s="18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</row>
    <row r="55" spans="2:50" s="51" customFormat="1" ht="48.75" customHeight="1">
      <c r="B55" s="52"/>
      <c r="C55" s="53"/>
      <c r="D55" s="53"/>
      <c r="E55" s="375"/>
      <c r="F55" s="53"/>
      <c r="G55" s="376"/>
      <c r="H55" s="53"/>
      <c r="I55" s="377"/>
      <c r="J55" s="53"/>
      <c r="K55" s="50"/>
      <c r="L55" s="50"/>
      <c r="M55" s="18"/>
      <c r="N55" s="18"/>
      <c r="O55" s="18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</row>
    <row r="56" spans="2:50" s="51" customFormat="1" ht="48.75" customHeight="1">
      <c r="B56" s="52"/>
      <c r="C56" s="53"/>
      <c r="D56" s="53"/>
      <c r="E56" s="375"/>
      <c r="F56" s="53"/>
      <c r="G56" s="376"/>
      <c r="H56" s="53"/>
      <c r="I56" s="377"/>
      <c r="J56" s="53"/>
      <c r="K56" s="50"/>
      <c r="L56" s="50"/>
      <c r="M56" s="18"/>
      <c r="N56" s="18"/>
      <c r="O56" s="18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</row>
    <row r="57" spans="2:50" s="51" customFormat="1" ht="48.75" customHeight="1">
      <c r="B57" s="52"/>
      <c r="C57" s="53"/>
      <c r="D57" s="53"/>
      <c r="E57" s="375"/>
      <c r="F57" s="53"/>
      <c r="G57" s="376"/>
      <c r="H57" s="53"/>
      <c r="I57" s="377"/>
      <c r="J57" s="53"/>
      <c r="K57" s="50"/>
      <c r="L57" s="50"/>
      <c r="M57" s="18"/>
      <c r="N57" s="18"/>
      <c r="O57" s="18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</row>
    <row r="58" spans="2:50" s="51" customFormat="1" ht="48.75" customHeight="1">
      <c r="B58" s="52"/>
      <c r="C58" s="53"/>
      <c r="D58" s="53"/>
      <c r="E58" s="375"/>
      <c r="F58" s="53"/>
      <c r="G58" s="376"/>
      <c r="H58" s="53"/>
      <c r="I58" s="377"/>
      <c r="J58" s="53"/>
      <c r="K58" s="50"/>
      <c r="L58" s="50"/>
      <c r="M58" s="18"/>
      <c r="N58" s="18"/>
      <c r="O58" s="18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</row>
    <row r="59" spans="2:50" s="51" customFormat="1" ht="48.75" customHeight="1">
      <c r="B59" s="52"/>
      <c r="C59" s="53"/>
      <c r="D59" s="53"/>
      <c r="E59" s="375"/>
      <c r="F59" s="53"/>
      <c r="G59" s="376"/>
      <c r="H59" s="53"/>
      <c r="I59" s="377"/>
      <c r="J59" s="53"/>
      <c r="K59" s="50"/>
      <c r="L59" s="50"/>
      <c r="M59" s="18"/>
      <c r="N59" s="18"/>
      <c r="O59" s="18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</row>
    <row r="60" spans="2:50" s="51" customFormat="1" ht="48.75" customHeight="1">
      <c r="B60" s="52"/>
      <c r="C60" s="53"/>
      <c r="D60" s="53"/>
      <c r="E60" s="375"/>
      <c r="F60" s="53"/>
      <c r="G60" s="376"/>
      <c r="H60" s="53"/>
      <c r="I60" s="377"/>
      <c r="J60" s="53"/>
      <c r="K60" s="50"/>
      <c r="L60" s="50"/>
      <c r="M60" s="18"/>
      <c r="N60" s="18"/>
      <c r="O60" s="18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</row>
    <row r="61" spans="2:50" s="51" customFormat="1" ht="48.75" customHeight="1">
      <c r="B61" s="52"/>
      <c r="C61" s="53"/>
      <c r="D61" s="53"/>
      <c r="E61" s="375"/>
      <c r="F61" s="53"/>
      <c r="G61" s="376"/>
      <c r="H61" s="53"/>
      <c r="I61" s="377"/>
      <c r="J61" s="53"/>
      <c r="K61" s="50"/>
      <c r="L61" s="50"/>
      <c r="M61" s="18"/>
      <c r="N61" s="18"/>
      <c r="O61" s="18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</row>
    <row r="62" spans="2:50" s="51" customFormat="1" ht="48.75" customHeight="1">
      <c r="B62" s="52"/>
      <c r="C62" s="53"/>
      <c r="D62" s="53"/>
      <c r="E62" s="375"/>
      <c r="F62" s="53"/>
      <c r="G62" s="376"/>
      <c r="H62" s="53"/>
      <c r="I62" s="377"/>
      <c r="J62" s="53"/>
      <c r="K62" s="50"/>
      <c r="L62" s="50"/>
      <c r="M62" s="18"/>
      <c r="N62" s="18"/>
      <c r="O62" s="18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</row>
    <row r="63" spans="2:50" s="51" customFormat="1" ht="48.75" customHeight="1">
      <c r="B63" s="52"/>
      <c r="C63" s="53"/>
      <c r="D63" s="53"/>
      <c r="E63" s="375"/>
      <c r="F63" s="53"/>
      <c r="G63" s="376"/>
      <c r="H63" s="53"/>
      <c r="I63" s="377"/>
      <c r="J63" s="53"/>
      <c r="K63" s="50"/>
      <c r="L63" s="50"/>
      <c r="M63" s="18"/>
      <c r="N63" s="18"/>
      <c r="O63" s="18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</row>
    <row r="64" spans="2:50" s="51" customFormat="1" ht="48.75" customHeight="1">
      <c r="B64" s="52"/>
      <c r="C64" s="53"/>
      <c r="D64" s="53"/>
      <c r="E64" s="375"/>
      <c r="F64" s="53"/>
      <c r="G64" s="376"/>
      <c r="H64" s="53"/>
      <c r="I64" s="377"/>
      <c r="J64" s="53"/>
      <c r="K64" s="50"/>
      <c r="L64" s="50"/>
      <c r="M64" s="18"/>
      <c r="N64" s="18"/>
      <c r="O64" s="18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</row>
    <row r="65" spans="2:50" s="51" customFormat="1" ht="48.75" customHeight="1">
      <c r="B65" s="52"/>
      <c r="C65" s="53"/>
      <c r="D65" s="53"/>
      <c r="E65" s="375"/>
      <c r="F65" s="53"/>
      <c r="G65" s="376"/>
      <c r="H65" s="53"/>
      <c r="I65" s="377"/>
      <c r="J65" s="53"/>
      <c r="K65" s="50"/>
      <c r="L65" s="50"/>
      <c r="M65" s="18"/>
      <c r="N65" s="18"/>
      <c r="O65" s="18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</row>
    <row r="66" spans="2:50" s="51" customFormat="1" ht="48.75" customHeight="1">
      <c r="B66" s="52"/>
      <c r="C66" s="53"/>
      <c r="D66" s="53"/>
      <c r="E66" s="375"/>
      <c r="F66" s="53"/>
      <c r="G66" s="376"/>
      <c r="H66" s="53"/>
      <c r="I66" s="377"/>
      <c r="J66" s="53"/>
      <c r="K66" s="50"/>
      <c r="L66" s="50"/>
      <c r="M66" s="18"/>
      <c r="N66" s="18"/>
      <c r="O66" s="18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</row>
    <row r="67" spans="2:50" s="51" customFormat="1" ht="48.75" customHeight="1">
      <c r="B67" s="52"/>
      <c r="C67" s="53"/>
      <c r="D67" s="53"/>
      <c r="E67" s="375"/>
      <c r="F67" s="53"/>
      <c r="G67" s="376"/>
      <c r="H67" s="53"/>
      <c r="I67" s="377"/>
      <c r="J67" s="53"/>
      <c r="K67" s="50"/>
      <c r="L67" s="50"/>
      <c r="M67" s="18"/>
      <c r="N67" s="18"/>
      <c r="O67" s="18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</row>
    <row r="68" spans="2:50" s="51" customFormat="1" ht="48.75" customHeight="1">
      <c r="B68" s="52"/>
      <c r="C68" s="53"/>
      <c r="D68" s="53"/>
      <c r="E68" s="375"/>
      <c r="F68" s="53"/>
      <c r="G68" s="376"/>
      <c r="H68" s="53"/>
      <c r="I68" s="377"/>
      <c r="J68" s="53"/>
      <c r="K68" s="50"/>
      <c r="L68" s="50"/>
      <c r="M68" s="18"/>
      <c r="N68" s="18"/>
      <c r="O68" s="18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</row>
    <row r="69" spans="2:50" s="51" customFormat="1" ht="48.75" customHeight="1">
      <c r="B69" s="52"/>
      <c r="C69" s="53"/>
      <c r="D69" s="53"/>
      <c r="E69" s="375"/>
      <c r="F69" s="53"/>
      <c r="G69" s="376"/>
      <c r="H69" s="53"/>
      <c r="I69" s="377"/>
      <c r="J69" s="53"/>
      <c r="K69" s="50"/>
      <c r="L69" s="50"/>
      <c r="M69" s="18"/>
      <c r="N69" s="18"/>
      <c r="O69" s="18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</row>
    <row r="70" spans="2:50" s="51" customFormat="1" ht="48.75" customHeight="1">
      <c r="B70" s="52"/>
      <c r="C70" s="53"/>
      <c r="D70" s="53"/>
      <c r="E70" s="375"/>
      <c r="F70" s="53"/>
      <c r="G70" s="376"/>
      <c r="H70" s="53"/>
      <c r="I70" s="377"/>
      <c r="J70" s="53"/>
      <c r="K70" s="50"/>
      <c r="L70" s="50"/>
      <c r="M70" s="18"/>
      <c r="N70" s="18"/>
      <c r="O70" s="18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</row>
    <row r="71" spans="2:50" s="51" customFormat="1" ht="48.75" customHeight="1">
      <c r="B71" s="52"/>
      <c r="C71" s="53"/>
      <c r="D71" s="53"/>
      <c r="E71" s="375"/>
      <c r="F71" s="53"/>
      <c r="G71" s="376"/>
      <c r="H71" s="53"/>
      <c r="I71" s="377"/>
      <c r="J71" s="53"/>
      <c r="K71" s="50"/>
      <c r="L71" s="50"/>
      <c r="M71" s="18"/>
      <c r="N71" s="18"/>
      <c r="O71" s="18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</row>
    <row r="72" spans="2:50" s="51" customFormat="1" ht="48.75" customHeight="1">
      <c r="B72" s="52"/>
      <c r="C72" s="53"/>
      <c r="D72" s="53"/>
      <c r="E72" s="375"/>
      <c r="F72" s="53"/>
      <c r="G72" s="376"/>
      <c r="H72" s="53"/>
      <c r="I72" s="377"/>
      <c r="J72" s="53"/>
      <c r="K72" s="50"/>
      <c r="L72" s="50"/>
      <c r="M72" s="18"/>
      <c r="N72" s="18"/>
      <c r="O72" s="18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</row>
    <row r="73" spans="2:50" s="51" customFormat="1" ht="48.75" customHeight="1">
      <c r="B73" s="52"/>
      <c r="C73" s="53"/>
      <c r="D73" s="53"/>
      <c r="E73" s="375"/>
      <c r="F73" s="53"/>
      <c r="G73" s="376"/>
      <c r="H73" s="53"/>
      <c r="I73" s="377"/>
      <c r="J73" s="53"/>
      <c r="K73" s="50"/>
      <c r="L73" s="50"/>
      <c r="M73" s="18"/>
      <c r="N73" s="18"/>
      <c r="O73" s="18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</row>
    <row r="74" spans="2:50" s="51" customFormat="1" ht="48.75" customHeight="1">
      <c r="B74" s="52"/>
      <c r="C74" s="53"/>
      <c r="D74" s="53"/>
      <c r="E74" s="375"/>
      <c r="F74" s="53"/>
      <c r="G74" s="376"/>
      <c r="H74" s="53"/>
      <c r="I74" s="377"/>
      <c r="J74" s="53"/>
      <c r="K74" s="50"/>
      <c r="L74" s="50"/>
      <c r="M74" s="18"/>
      <c r="N74" s="18"/>
      <c r="O74" s="18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</row>
    <row r="75" spans="2:50" s="51" customFormat="1" ht="48.75" customHeight="1">
      <c r="B75" s="52"/>
      <c r="C75" s="53"/>
      <c r="D75" s="53"/>
      <c r="E75" s="375"/>
      <c r="F75" s="53"/>
      <c r="G75" s="376"/>
      <c r="H75" s="53"/>
      <c r="I75" s="377"/>
      <c r="J75" s="53"/>
      <c r="K75" s="50"/>
      <c r="L75" s="50"/>
      <c r="M75" s="18"/>
      <c r="N75" s="18"/>
      <c r="O75" s="18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</row>
    <row r="76" spans="2:50" s="51" customFormat="1" ht="48.75" customHeight="1">
      <c r="B76" s="52"/>
      <c r="C76" s="53"/>
      <c r="D76" s="53"/>
      <c r="E76" s="375"/>
      <c r="F76" s="53"/>
      <c r="G76" s="376"/>
      <c r="H76" s="53"/>
      <c r="I76" s="377"/>
      <c r="J76" s="53"/>
      <c r="K76" s="50"/>
      <c r="L76" s="50"/>
      <c r="M76" s="18"/>
      <c r="N76" s="18"/>
      <c r="O76" s="18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</row>
    <row r="77" spans="2:50" s="51" customFormat="1" ht="48.75" customHeight="1">
      <c r="B77" s="52"/>
      <c r="C77" s="53"/>
      <c r="D77" s="53"/>
      <c r="E77" s="375"/>
      <c r="F77" s="53"/>
      <c r="G77" s="376"/>
      <c r="H77" s="53"/>
      <c r="I77" s="377"/>
      <c r="J77" s="53"/>
      <c r="K77" s="50"/>
      <c r="L77" s="50"/>
      <c r="M77" s="18"/>
      <c r="N77" s="18"/>
      <c r="O77" s="18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</row>
    <row r="78" spans="2:50" s="51" customFormat="1" ht="48.75" customHeight="1">
      <c r="B78" s="52"/>
      <c r="C78" s="53"/>
      <c r="D78" s="53"/>
      <c r="E78" s="375"/>
      <c r="F78" s="53"/>
      <c r="G78" s="376"/>
      <c r="H78" s="53"/>
      <c r="I78" s="377"/>
      <c r="J78" s="53"/>
      <c r="K78" s="50"/>
      <c r="L78" s="50"/>
      <c r="M78" s="18"/>
      <c r="N78" s="18"/>
      <c r="O78" s="18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</row>
    <row r="79" spans="2:50" s="51" customFormat="1" ht="48.75" customHeight="1">
      <c r="B79" s="52"/>
      <c r="C79" s="53"/>
      <c r="D79" s="53"/>
      <c r="E79" s="375"/>
      <c r="F79" s="53"/>
      <c r="G79" s="376"/>
      <c r="H79" s="53"/>
      <c r="I79" s="377"/>
      <c r="J79" s="53"/>
      <c r="K79" s="50"/>
      <c r="L79" s="50"/>
      <c r="M79" s="18"/>
      <c r="N79" s="18"/>
      <c r="O79" s="18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</row>
    <row r="80" spans="2:50" s="51" customFormat="1" ht="48.75" customHeight="1">
      <c r="B80" s="52"/>
      <c r="C80" s="53"/>
      <c r="D80" s="53"/>
      <c r="E80" s="375"/>
      <c r="F80" s="53"/>
      <c r="G80" s="376"/>
      <c r="H80" s="53"/>
      <c r="I80" s="377"/>
      <c r="J80" s="53"/>
      <c r="K80" s="50"/>
      <c r="L80" s="50"/>
      <c r="M80" s="18"/>
      <c r="N80" s="18"/>
      <c r="O80" s="18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</row>
    <row r="81" spans="2:50" s="51" customFormat="1" ht="48.75" customHeight="1">
      <c r="B81" s="52"/>
      <c r="C81" s="53"/>
      <c r="D81" s="53"/>
      <c r="E81" s="375"/>
      <c r="F81" s="53"/>
      <c r="G81" s="376"/>
      <c r="H81" s="53"/>
      <c r="I81" s="377"/>
      <c r="J81" s="53"/>
      <c r="K81" s="50"/>
      <c r="L81" s="50"/>
      <c r="M81" s="18"/>
      <c r="N81" s="18"/>
      <c r="O81" s="18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</row>
    <row r="82" spans="2:50" s="51" customFormat="1" ht="48.75" customHeight="1">
      <c r="B82" s="52"/>
      <c r="C82" s="53"/>
      <c r="D82" s="53"/>
      <c r="E82" s="375"/>
      <c r="F82" s="53"/>
      <c r="G82" s="376"/>
      <c r="H82" s="53"/>
      <c r="I82" s="377"/>
      <c r="J82" s="53"/>
      <c r="K82" s="50"/>
      <c r="L82" s="50"/>
      <c r="M82" s="18"/>
      <c r="N82" s="18"/>
      <c r="O82" s="18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</row>
    <row r="83" spans="2:50" s="51" customFormat="1" ht="48.75" customHeight="1">
      <c r="B83" s="52"/>
      <c r="C83" s="53"/>
      <c r="D83" s="53"/>
      <c r="E83" s="375"/>
      <c r="F83" s="53"/>
      <c r="G83" s="376"/>
      <c r="H83" s="53"/>
      <c r="I83" s="377"/>
      <c r="J83" s="53"/>
      <c r="K83" s="50"/>
      <c r="L83" s="50"/>
      <c r="M83" s="18"/>
      <c r="N83" s="18"/>
      <c r="O83" s="18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</row>
    <row r="84" spans="2:50" s="51" customFormat="1" ht="48.75" customHeight="1">
      <c r="B84" s="52"/>
      <c r="C84" s="53"/>
      <c r="D84" s="53"/>
      <c r="E84" s="375"/>
      <c r="F84" s="53"/>
      <c r="G84" s="376"/>
      <c r="H84" s="53"/>
      <c r="I84" s="377"/>
      <c r="J84" s="53"/>
      <c r="K84" s="50"/>
      <c r="L84" s="50"/>
      <c r="M84" s="18"/>
      <c r="N84" s="18"/>
      <c r="O84" s="18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</row>
  </sheetData>
  <mergeCells count="15">
    <mergeCell ref="A1:J1"/>
    <mergeCell ref="A2:J2"/>
    <mergeCell ref="H3:I3"/>
    <mergeCell ref="J3:J4"/>
    <mergeCell ref="A23:B23"/>
    <mergeCell ref="A17:B17"/>
    <mergeCell ref="A22:B22"/>
    <mergeCell ref="A16:B16"/>
    <mergeCell ref="A6:B6"/>
    <mergeCell ref="A7:B7"/>
    <mergeCell ref="A3:B4"/>
    <mergeCell ref="A5:B5"/>
    <mergeCell ref="A12:B12"/>
    <mergeCell ref="F3:G3"/>
    <mergeCell ref="D3:E3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8404-B020-4E05-B4E3-9749E58FAEEA}">
  <sheetPr>
    <tabColor rgb="FF92D050"/>
  </sheetPr>
  <dimension ref="A1:U75"/>
  <sheetViews>
    <sheetView zoomScale="75" zoomScaleNormal="75" zoomScaleSheetLayoutView="40" zoomScalePageLayoutView="60" workbookViewId="0">
      <selection activeCell="E10" sqref="E10"/>
    </sheetView>
  </sheetViews>
  <sheetFormatPr defaultColWidth="9.140625" defaultRowHeight="20.25"/>
  <cols>
    <col min="1" max="1" width="7.140625" style="94" customWidth="1"/>
    <col min="2" max="2" width="63.85546875" style="406" customWidth="1"/>
    <col min="3" max="3" width="19.5703125" style="80" bestFit="1" customWidth="1"/>
    <col min="4" max="4" width="17.5703125" style="80" customWidth="1"/>
    <col min="5" max="5" width="19.42578125" style="80" customWidth="1"/>
    <col min="6" max="6" width="18.7109375" style="80" customWidth="1"/>
    <col min="7" max="7" width="11.5703125" style="407" customWidth="1"/>
    <col min="8" max="8" width="18.7109375" style="80" customWidth="1"/>
    <col min="9" max="9" width="11.5703125" style="407" customWidth="1"/>
    <col min="10" max="10" width="19.5703125" style="407" hidden="1" customWidth="1"/>
    <col min="11" max="11" width="11.5703125" style="407" hidden="1" customWidth="1"/>
    <col min="12" max="12" width="20.85546875" style="80" customWidth="1"/>
    <col min="13" max="13" width="11.5703125" style="407" customWidth="1"/>
    <col min="14" max="14" width="19.5703125" style="408" bestFit="1" customWidth="1"/>
    <col min="15" max="15" width="19.42578125" style="409" customWidth="1"/>
    <col min="16" max="16384" width="9.140625" style="90"/>
  </cols>
  <sheetData>
    <row r="1" spans="1:16" s="77" customFormat="1" ht="35.1" customHeight="1">
      <c r="A1" s="654" t="s">
        <v>233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</row>
    <row r="2" spans="1:16" s="77" customFormat="1" ht="35.1" customHeight="1">
      <c r="A2" s="655" t="s">
        <v>587</v>
      </c>
      <c r="B2" s="655"/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</row>
    <row r="3" spans="1:16" s="81" customFormat="1" ht="30" customHeight="1">
      <c r="A3" s="645" t="s">
        <v>21</v>
      </c>
      <c r="B3" s="651" t="s">
        <v>136</v>
      </c>
      <c r="C3" s="646" t="s">
        <v>122</v>
      </c>
      <c r="D3" s="653" t="s">
        <v>431</v>
      </c>
      <c r="E3" s="653" t="s">
        <v>432</v>
      </c>
      <c r="F3" s="645" t="s">
        <v>184</v>
      </c>
      <c r="G3" s="645"/>
      <c r="H3" s="646" t="s">
        <v>84</v>
      </c>
      <c r="I3" s="647"/>
      <c r="J3" s="646" t="s">
        <v>23</v>
      </c>
      <c r="K3" s="647"/>
      <c r="L3" s="648" t="s">
        <v>433</v>
      </c>
      <c r="M3" s="648"/>
      <c r="N3" s="650" t="s">
        <v>4</v>
      </c>
      <c r="O3" s="649" t="s">
        <v>234</v>
      </c>
    </row>
    <row r="4" spans="1:16" s="81" customFormat="1" ht="30" customHeight="1">
      <c r="A4" s="645"/>
      <c r="B4" s="651"/>
      <c r="C4" s="652"/>
      <c r="D4" s="653"/>
      <c r="E4" s="653"/>
      <c r="F4" s="78" t="s">
        <v>107</v>
      </c>
      <c r="G4" s="378" t="s">
        <v>7</v>
      </c>
      <c r="H4" s="78" t="s">
        <v>107</v>
      </c>
      <c r="I4" s="378" t="s">
        <v>7</v>
      </c>
      <c r="J4" s="78" t="s">
        <v>107</v>
      </c>
      <c r="K4" s="378" t="s">
        <v>7</v>
      </c>
      <c r="L4" s="78" t="s">
        <v>107</v>
      </c>
      <c r="M4" s="378" t="s">
        <v>7</v>
      </c>
      <c r="N4" s="650"/>
      <c r="O4" s="649"/>
    </row>
    <row r="5" spans="1:16" s="79" customFormat="1" ht="41.25" thickBot="1">
      <c r="A5" s="379"/>
      <c r="B5" s="380" t="s">
        <v>171</v>
      </c>
      <c r="C5" s="381">
        <v>187992100</v>
      </c>
      <c r="D5" s="381">
        <v>0</v>
      </c>
      <c r="E5" s="381">
        <v>187992100</v>
      </c>
      <c r="F5" s="381">
        <v>524500</v>
      </c>
      <c r="G5" s="382">
        <v>0.27900108568391968</v>
      </c>
      <c r="H5" s="381">
        <v>3287900</v>
      </c>
      <c r="I5" s="382">
        <v>1.7489564721070725</v>
      </c>
      <c r="J5" s="381">
        <v>0</v>
      </c>
      <c r="K5" s="382">
        <v>0</v>
      </c>
      <c r="L5" s="381">
        <v>3812400</v>
      </c>
      <c r="M5" s="382">
        <v>2.0279575577909923</v>
      </c>
      <c r="N5" s="381">
        <v>184179400</v>
      </c>
      <c r="O5" s="383"/>
    </row>
    <row r="6" spans="1:16" s="79" customFormat="1" ht="27.95" customHeight="1" thickTop="1">
      <c r="A6" s="384"/>
      <c r="B6" s="385" t="s">
        <v>235</v>
      </c>
      <c r="C6" s="386">
        <v>96371400</v>
      </c>
      <c r="D6" s="386">
        <v>0</v>
      </c>
      <c r="E6" s="386">
        <v>96371400</v>
      </c>
      <c r="F6" s="386">
        <v>0</v>
      </c>
      <c r="G6" s="387">
        <v>0</v>
      </c>
      <c r="H6" s="386">
        <v>0</v>
      </c>
      <c r="I6" s="387">
        <v>0</v>
      </c>
      <c r="J6" s="386"/>
      <c r="K6" s="387"/>
      <c r="L6" s="386">
        <v>0</v>
      </c>
      <c r="M6" s="387">
        <v>0</v>
      </c>
      <c r="N6" s="386">
        <v>96371400</v>
      </c>
      <c r="O6" s="388"/>
    </row>
    <row r="7" spans="1:16" s="87" customFormat="1" ht="101.25">
      <c r="A7" s="82">
        <v>1</v>
      </c>
      <c r="B7" s="88" t="s">
        <v>236</v>
      </c>
      <c r="C7" s="84">
        <v>36023000</v>
      </c>
      <c r="D7" s="86"/>
      <c r="E7" s="85">
        <v>36023000</v>
      </c>
      <c r="F7" s="86"/>
      <c r="G7" s="389">
        <v>0</v>
      </c>
      <c r="H7" s="86"/>
      <c r="I7" s="389">
        <v>0</v>
      </c>
      <c r="J7" s="389"/>
      <c r="K7" s="389">
        <v>0</v>
      </c>
      <c r="L7" s="86">
        <v>0</v>
      </c>
      <c r="M7" s="389">
        <v>0</v>
      </c>
      <c r="N7" s="390">
        <v>36023000</v>
      </c>
      <c r="O7" s="391" t="s">
        <v>237</v>
      </c>
      <c r="P7" s="89"/>
    </row>
    <row r="8" spans="1:16" s="87" customFormat="1" ht="40.5">
      <c r="A8" s="392">
        <v>2</v>
      </c>
      <c r="B8" s="393" t="s">
        <v>238</v>
      </c>
      <c r="C8" s="394">
        <v>33480000</v>
      </c>
      <c r="D8" s="395"/>
      <c r="E8" s="395">
        <v>33480000</v>
      </c>
      <c r="F8" s="395"/>
      <c r="G8" s="396">
        <v>0</v>
      </c>
      <c r="H8" s="395"/>
      <c r="I8" s="396">
        <v>0</v>
      </c>
      <c r="J8" s="396"/>
      <c r="K8" s="396">
        <v>0</v>
      </c>
      <c r="L8" s="395">
        <v>0</v>
      </c>
      <c r="M8" s="396">
        <v>0</v>
      </c>
      <c r="N8" s="397">
        <v>33480000</v>
      </c>
      <c r="O8" s="398" t="s">
        <v>237</v>
      </c>
      <c r="P8" s="89"/>
    </row>
    <row r="9" spans="1:16" s="87" customFormat="1" ht="40.5">
      <c r="A9" s="82">
        <v>3</v>
      </c>
      <c r="B9" s="88" t="s">
        <v>239</v>
      </c>
      <c r="C9" s="84">
        <v>20212400</v>
      </c>
      <c r="D9" s="86"/>
      <c r="E9" s="86">
        <v>20212400</v>
      </c>
      <c r="F9" s="86"/>
      <c r="G9" s="389">
        <v>0</v>
      </c>
      <c r="H9" s="86"/>
      <c r="I9" s="389">
        <v>0</v>
      </c>
      <c r="J9" s="389"/>
      <c r="K9" s="389">
        <v>0</v>
      </c>
      <c r="L9" s="86">
        <v>0</v>
      </c>
      <c r="M9" s="389">
        <v>0</v>
      </c>
      <c r="N9" s="390">
        <v>20212400</v>
      </c>
      <c r="O9" s="391" t="s">
        <v>237</v>
      </c>
      <c r="P9" s="89"/>
    </row>
    <row r="10" spans="1:16" s="87" customFormat="1" ht="60.75">
      <c r="A10" s="82">
        <v>4</v>
      </c>
      <c r="B10" s="88" t="s">
        <v>240</v>
      </c>
      <c r="C10" s="84">
        <v>6656000</v>
      </c>
      <c r="D10" s="86"/>
      <c r="E10" s="85">
        <v>6656000</v>
      </c>
      <c r="F10" s="86"/>
      <c r="G10" s="389">
        <v>0</v>
      </c>
      <c r="H10" s="86"/>
      <c r="I10" s="389">
        <v>0</v>
      </c>
      <c r="J10" s="389"/>
      <c r="K10" s="389">
        <v>0</v>
      </c>
      <c r="L10" s="86">
        <v>0</v>
      </c>
      <c r="M10" s="389">
        <v>0</v>
      </c>
      <c r="N10" s="390">
        <v>6656000</v>
      </c>
      <c r="O10" s="391" t="s">
        <v>237</v>
      </c>
      <c r="P10" s="89"/>
    </row>
    <row r="11" spans="1:16" s="92" customFormat="1" ht="27.95" customHeight="1">
      <c r="A11" s="399"/>
      <c r="B11" s="400" t="s">
        <v>241</v>
      </c>
      <c r="C11" s="401">
        <v>91620700</v>
      </c>
      <c r="D11" s="401">
        <v>0</v>
      </c>
      <c r="E11" s="401">
        <v>91620700</v>
      </c>
      <c r="F11" s="401">
        <v>524500</v>
      </c>
      <c r="G11" s="402">
        <v>0.57246888530648643</v>
      </c>
      <c r="H11" s="401">
        <v>3287900</v>
      </c>
      <c r="I11" s="402">
        <v>3.5885995195408897</v>
      </c>
      <c r="J11" s="402"/>
      <c r="K11" s="402"/>
      <c r="L11" s="401">
        <v>3812400</v>
      </c>
      <c r="M11" s="402">
        <v>4.1610684048473763</v>
      </c>
      <c r="N11" s="401">
        <v>87808000</v>
      </c>
      <c r="O11" s="403"/>
    </row>
    <row r="12" spans="1:16" s="87" customFormat="1" ht="27.95" customHeight="1">
      <c r="A12" s="82"/>
      <c r="B12" s="83" t="s">
        <v>434</v>
      </c>
      <c r="C12" s="84"/>
      <c r="D12" s="84">
        <v>300</v>
      </c>
      <c r="E12" s="86">
        <v>300</v>
      </c>
      <c r="F12" s="84"/>
      <c r="G12" s="492"/>
      <c r="H12" s="84"/>
      <c r="I12" s="492"/>
      <c r="J12" s="492"/>
      <c r="K12" s="492"/>
      <c r="L12" s="84"/>
      <c r="M12" s="492"/>
      <c r="N12" s="84"/>
      <c r="O12" s="493"/>
    </row>
    <row r="13" spans="1:16" s="87" customFormat="1" ht="40.5" customHeight="1">
      <c r="A13" s="82">
        <v>1</v>
      </c>
      <c r="B13" s="83" t="s">
        <v>242</v>
      </c>
      <c r="C13" s="84">
        <v>191500</v>
      </c>
      <c r="D13" s="84"/>
      <c r="E13" s="86">
        <v>191500</v>
      </c>
      <c r="F13" s="84"/>
      <c r="G13" s="389">
        <v>0</v>
      </c>
      <c r="H13" s="84"/>
      <c r="I13" s="389">
        <v>0</v>
      </c>
      <c r="J13" s="389"/>
      <c r="K13" s="389">
        <v>0</v>
      </c>
      <c r="L13" s="86">
        <v>0</v>
      </c>
      <c r="M13" s="389">
        <v>0</v>
      </c>
      <c r="N13" s="390">
        <v>191500</v>
      </c>
      <c r="O13" s="391" t="s">
        <v>210</v>
      </c>
    </row>
    <row r="14" spans="1:16" s="87" customFormat="1" ht="40.5">
      <c r="A14" s="82">
        <v>2</v>
      </c>
      <c r="B14" s="83" t="s">
        <v>243</v>
      </c>
      <c r="C14" s="84">
        <v>1318800</v>
      </c>
      <c r="D14" s="84"/>
      <c r="E14" s="86">
        <v>1318800</v>
      </c>
      <c r="F14" s="84"/>
      <c r="G14" s="389">
        <v>0</v>
      </c>
      <c r="H14" s="84"/>
      <c r="I14" s="389">
        <v>0</v>
      </c>
      <c r="J14" s="389"/>
      <c r="K14" s="389">
        <v>0</v>
      </c>
      <c r="L14" s="86">
        <v>0</v>
      </c>
      <c r="M14" s="389">
        <v>0</v>
      </c>
      <c r="N14" s="390">
        <v>1318800</v>
      </c>
      <c r="O14" s="391" t="s">
        <v>237</v>
      </c>
    </row>
    <row r="15" spans="1:16" s="87" customFormat="1" ht="40.5">
      <c r="A15" s="82">
        <v>3</v>
      </c>
      <c r="B15" s="83" t="s">
        <v>245</v>
      </c>
      <c r="C15" s="84">
        <v>4200900</v>
      </c>
      <c r="D15" s="84"/>
      <c r="E15" s="86">
        <v>4200900</v>
      </c>
      <c r="F15" s="84"/>
      <c r="G15" s="389">
        <v>0</v>
      </c>
      <c r="H15" s="84"/>
      <c r="I15" s="389">
        <v>0</v>
      </c>
      <c r="J15" s="389"/>
      <c r="K15" s="389">
        <v>0</v>
      </c>
      <c r="L15" s="86">
        <v>0</v>
      </c>
      <c r="M15" s="389">
        <v>0</v>
      </c>
      <c r="N15" s="390">
        <v>4200900</v>
      </c>
      <c r="O15" s="391" t="s">
        <v>237</v>
      </c>
    </row>
    <row r="16" spans="1:16" s="87" customFormat="1" ht="40.5">
      <c r="A16" s="82">
        <v>4</v>
      </c>
      <c r="B16" s="83" t="s">
        <v>247</v>
      </c>
      <c r="C16" s="84">
        <v>462000</v>
      </c>
      <c r="D16" s="84"/>
      <c r="E16" s="86">
        <v>462000</v>
      </c>
      <c r="F16" s="84"/>
      <c r="G16" s="389">
        <v>0</v>
      </c>
      <c r="H16" s="84"/>
      <c r="I16" s="389">
        <v>0</v>
      </c>
      <c r="J16" s="389"/>
      <c r="K16" s="389">
        <v>0</v>
      </c>
      <c r="L16" s="86">
        <v>0</v>
      </c>
      <c r="M16" s="389">
        <v>0</v>
      </c>
      <c r="N16" s="390">
        <v>462000</v>
      </c>
      <c r="O16" s="391" t="s">
        <v>73</v>
      </c>
    </row>
    <row r="17" spans="1:21" s="87" customFormat="1" ht="40.5">
      <c r="A17" s="82">
        <v>5</v>
      </c>
      <c r="B17" s="83" t="s">
        <v>248</v>
      </c>
      <c r="C17" s="84">
        <v>684000</v>
      </c>
      <c r="D17" s="84"/>
      <c r="E17" s="86">
        <v>684000</v>
      </c>
      <c r="F17" s="84"/>
      <c r="G17" s="389">
        <v>0</v>
      </c>
      <c r="H17" s="84"/>
      <c r="I17" s="389">
        <v>0</v>
      </c>
      <c r="J17" s="389"/>
      <c r="K17" s="389">
        <v>0</v>
      </c>
      <c r="L17" s="86">
        <v>0</v>
      </c>
      <c r="M17" s="389">
        <v>0</v>
      </c>
      <c r="N17" s="390">
        <v>684000</v>
      </c>
      <c r="O17" s="391" t="s">
        <v>73</v>
      </c>
    </row>
    <row r="18" spans="1:21" s="87" customFormat="1" ht="60.75">
      <c r="A18" s="82">
        <v>6</v>
      </c>
      <c r="B18" s="83" t="s">
        <v>249</v>
      </c>
      <c r="C18" s="84">
        <v>322000</v>
      </c>
      <c r="D18" s="84"/>
      <c r="E18" s="86">
        <v>322000</v>
      </c>
      <c r="F18" s="84"/>
      <c r="G18" s="389">
        <v>0</v>
      </c>
      <c r="H18" s="84"/>
      <c r="I18" s="389">
        <v>0</v>
      </c>
      <c r="J18" s="389"/>
      <c r="K18" s="389">
        <v>0</v>
      </c>
      <c r="L18" s="86">
        <v>0</v>
      </c>
      <c r="M18" s="389">
        <v>0</v>
      </c>
      <c r="N18" s="390">
        <v>322000</v>
      </c>
      <c r="O18" s="391" t="s">
        <v>76</v>
      </c>
    </row>
    <row r="19" spans="1:21" s="87" customFormat="1" ht="40.5">
      <c r="A19" s="82">
        <v>7</v>
      </c>
      <c r="B19" s="83" t="s">
        <v>250</v>
      </c>
      <c r="C19" s="84">
        <v>697000</v>
      </c>
      <c r="D19" s="84"/>
      <c r="E19" s="86">
        <v>697000</v>
      </c>
      <c r="F19" s="84"/>
      <c r="G19" s="389">
        <v>0</v>
      </c>
      <c r="H19" s="84"/>
      <c r="I19" s="389">
        <v>0</v>
      </c>
      <c r="J19" s="389"/>
      <c r="K19" s="389">
        <v>0</v>
      </c>
      <c r="L19" s="86">
        <v>0</v>
      </c>
      <c r="M19" s="389">
        <v>0</v>
      </c>
      <c r="N19" s="390">
        <v>697000</v>
      </c>
      <c r="O19" s="391" t="s">
        <v>77</v>
      </c>
    </row>
    <row r="20" spans="1:21" s="87" customFormat="1" ht="40.5">
      <c r="A20" s="82">
        <v>8</v>
      </c>
      <c r="B20" s="83" t="s">
        <v>251</v>
      </c>
      <c r="C20" s="84">
        <v>342000</v>
      </c>
      <c r="D20" s="84"/>
      <c r="E20" s="86">
        <v>342000</v>
      </c>
      <c r="F20" s="84"/>
      <c r="G20" s="389">
        <v>0</v>
      </c>
      <c r="H20" s="84"/>
      <c r="I20" s="389">
        <v>0</v>
      </c>
      <c r="J20" s="389"/>
      <c r="K20" s="389">
        <v>0</v>
      </c>
      <c r="L20" s="86">
        <v>0</v>
      </c>
      <c r="M20" s="389">
        <v>0</v>
      </c>
      <c r="N20" s="390">
        <v>342000</v>
      </c>
      <c r="O20" s="391" t="s">
        <v>130</v>
      </c>
    </row>
    <row r="21" spans="1:21" s="87" customFormat="1" ht="40.5" customHeight="1">
      <c r="A21" s="82">
        <v>9</v>
      </c>
      <c r="B21" s="83" t="s">
        <v>252</v>
      </c>
      <c r="C21" s="84">
        <v>1800000</v>
      </c>
      <c r="D21" s="84"/>
      <c r="E21" s="86">
        <v>1800000</v>
      </c>
      <c r="F21" s="84"/>
      <c r="G21" s="389">
        <v>0</v>
      </c>
      <c r="H21" s="84"/>
      <c r="I21" s="389">
        <v>0</v>
      </c>
      <c r="J21" s="389"/>
      <c r="K21" s="389">
        <v>0</v>
      </c>
      <c r="L21" s="86">
        <v>0</v>
      </c>
      <c r="M21" s="389">
        <v>0</v>
      </c>
      <c r="N21" s="390">
        <v>1800000</v>
      </c>
      <c r="O21" s="391" t="s">
        <v>237</v>
      </c>
    </row>
    <row r="22" spans="1:21" s="202" customFormat="1" ht="40.5">
      <c r="A22" s="82">
        <v>10</v>
      </c>
      <c r="B22" s="83" t="s">
        <v>253</v>
      </c>
      <c r="C22" s="84">
        <v>855700</v>
      </c>
      <c r="D22" s="84"/>
      <c r="E22" s="86">
        <v>855700</v>
      </c>
      <c r="F22" s="84"/>
      <c r="G22" s="389">
        <v>0</v>
      </c>
      <c r="H22" s="84"/>
      <c r="I22" s="389">
        <v>0</v>
      </c>
      <c r="J22" s="389"/>
      <c r="K22" s="389">
        <v>0</v>
      </c>
      <c r="L22" s="86">
        <v>0</v>
      </c>
      <c r="M22" s="389">
        <v>0</v>
      </c>
      <c r="N22" s="390">
        <v>855700</v>
      </c>
      <c r="O22" s="391" t="s">
        <v>254</v>
      </c>
      <c r="P22" s="87"/>
      <c r="Q22" s="87"/>
      <c r="R22" s="87"/>
      <c r="S22" s="87"/>
      <c r="T22" s="87"/>
      <c r="U22" s="87"/>
    </row>
    <row r="23" spans="1:21" s="87" customFormat="1" ht="40.5">
      <c r="A23" s="82">
        <v>11</v>
      </c>
      <c r="B23" s="83" t="s">
        <v>255</v>
      </c>
      <c r="C23" s="84">
        <v>4193000</v>
      </c>
      <c r="D23" s="84"/>
      <c r="E23" s="86">
        <v>4193000</v>
      </c>
      <c r="F23" s="84"/>
      <c r="G23" s="389">
        <v>0</v>
      </c>
      <c r="H23" s="84"/>
      <c r="I23" s="389">
        <v>0</v>
      </c>
      <c r="J23" s="389"/>
      <c r="K23" s="389">
        <v>0</v>
      </c>
      <c r="L23" s="86">
        <v>0</v>
      </c>
      <c r="M23" s="389">
        <v>0</v>
      </c>
      <c r="N23" s="390">
        <v>4193000</v>
      </c>
      <c r="O23" s="391" t="s">
        <v>237</v>
      </c>
    </row>
    <row r="24" spans="1:21" s="87" customFormat="1" ht="40.5">
      <c r="A24" s="82">
        <v>12</v>
      </c>
      <c r="B24" s="83" t="s">
        <v>256</v>
      </c>
      <c r="C24" s="84">
        <v>4170000</v>
      </c>
      <c r="D24" s="84"/>
      <c r="E24" s="86">
        <v>4170000</v>
      </c>
      <c r="F24" s="84"/>
      <c r="G24" s="389">
        <v>0</v>
      </c>
      <c r="H24" s="84"/>
      <c r="I24" s="389">
        <v>0</v>
      </c>
      <c r="J24" s="389"/>
      <c r="K24" s="389">
        <v>0</v>
      </c>
      <c r="L24" s="86">
        <v>0</v>
      </c>
      <c r="M24" s="389">
        <v>0</v>
      </c>
      <c r="N24" s="390">
        <v>4170000</v>
      </c>
      <c r="O24" s="391" t="s">
        <v>237</v>
      </c>
    </row>
    <row r="25" spans="1:21" s="87" customFormat="1" ht="40.5">
      <c r="A25" s="82">
        <v>13</v>
      </c>
      <c r="B25" s="83" t="s">
        <v>257</v>
      </c>
      <c r="C25" s="84">
        <v>221000</v>
      </c>
      <c r="D25" s="84"/>
      <c r="E25" s="86">
        <v>221000</v>
      </c>
      <c r="F25" s="84"/>
      <c r="G25" s="389">
        <v>0</v>
      </c>
      <c r="H25" s="84"/>
      <c r="I25" s="389">
        <v>0</v>
      </c>
      <c r="J25" s="389"/>
      <c r="K25" s="389">
        <v>0</v>
      </c>
      <c r="L25" s="86">
        <v>0</v>
      </c>
      <c r="M25" s="389">
        <v>0</v>
      </c>
      <c r="N25" s="390">
        <v>221000</v>
      </c>
      <c r="O25" s="391" t="s">
        <v>258</v>
      </c>
    </row>
    <row r="26" spans="1:21" s="87" customFormat="1" ht="40.5">
      <c r="A26" s="82">
        <v>14</v>
      </c>
      <c r="B26" s="83" t="s">
        <v>259</v>
      </c>
      <c r="C26" s="84">
        <v>257300</v>
      </c>
      <c r="D26" s="84"/>
      <c r="E26" s="86">
        <v>257300</v>
      </c>
      <c r="F26" s="84"/>
      <c r="G26" s="389">
        <v>0</v>
      </c>
      <c r="H26" s="84"/>
      <c r="I26" s="389">
        <v>0</v>
      </c>
      <c r="J26" s="389"/>
      <c r="K26" s="389">
        <v>0</v>
      </c>
      <c r="L26" s="86">
        <v>0</v>
      </c>
      <c r="M26" s="389">
        <v>0</v>
      </c>
      <c r="N26" s="390">
        <v>257300</v>
      </c>
      <c r="O26" s="391" t="s">
        <v>215</v>
      </c>
    </row>
    <row r="27" spans="1:21" s="87" customFormat="1" ht="40.5">
      <c r="A27" s="82">
        <v>15</v>
      </c>
      <c r="B27" s="83" t="s">
        <v>260</v>
      </c>
      <c r="C27" s="84">
        <v>2567000</v>
      </c>
      <c r="D27" s="84"/>
      <c r="E27" s="86">
        <v>2567000</v>
      </c>
      <c r="F27" s="84"/>
      <c r="G27" s="389">
        <v>0</v>
      </c>
      <c r="H27" s="84"/>
      <c r="I27" s="389">
        <v>0</v>
      </c>
      <c r="J27" s="389"/>
      <c r="K27" s="389">
        <v>0</v>
      </c>
      <c r="L27" s="86">
        <v>0</v>
      </c>
      <c r="M27" s="389">
        <v>0</v>
      </c>
      <c r="N27" s="390">
        <v>2567000</v>
      </c>
      <c r="O27" s="391" t="s">
        <v>261</v>
      </c>
    </row>
    <row r="28" spans="1:21" s="87" customFormat="1" ht="40.5">
      <c r="A28" s="82">
        <v>16</v>
      </c>
      <c r="B28" s="83" t="s">
        <v>262</v>
      </c>
      <c r="C28" s="84">
        <v>461600</v>
      </c>
      <c r="D28" s="84"/>
      <c r="E28" s="86">
        <v>461600</v>
      </c>
      <c r="F28" s="84"/>
      <c r="G28" s="389">
        <v>0</v>
      </c>
      <c r="H28" s="84"/>
      <c r="I28" s="389">
        <v>0</v>
      </c>
      <c r="J28" s="389"/>
      <c r="K28" s="389">
        <v>0</v>
      </c>
      <c r="L28" s="86">
        <v>0</v>
      </c>
      <c r="M28" s="389">
        <v>0</v>
      </c>
      <c r="N28" s="390">
        <v>461600</v>
      </c>
      <c r="O28" s="391" t="s">
        <v>74</v>
      </c>
    </row>
    <row r="29" spans="1:21" s="87" customFormat="1" ht="40.5">
      <c r="A29" s="82">
        <v>17</v>
      </c>
      <c r="B29" s="93" t="s">
        <v>263</v>
      </c>
      <c r="C29" s="84">
        <v>750000</v>
      </c>
      <c r="D29" s="84"/>
      <c r="E29" s="86">
        <v>750000</v>
      </c>
      <c r="F29" s="84"/>
      <c r="G29" s="389">
        <v>0</v>
      </c>
      <c r="H29" s="84"/>
      <c r="I29" s="389">
        <v>0</v>
      </c>
      <c r="J29" s="389"/>
      <c r="K29" s="389">
        <v>0</v>
      </c>
      <c r="L29" s="86">
        <v>0</v>
      </c>
      <c r="M29" s="389">
        <v>0</v>
      </c>
      <c r="N29" s="390">
        <v>750000</v>
      </c>
      <c r="O29" s="391" t="s">
        <v>237</v>
      </c>
    </row>
    <row r="30" spans="1:21" s="87" customFormat="1" ht="40.5">
      <c r="A30" s="82">
        <v>18</v>
      </c>
      <c r="B30" s="83" t="s">
        <v>264</v>
      </c>
      <c r="C30" s="84">
        <v>475200</v>
      </c>
      <c r="D30" s="84"/>
      <c r="E30" s="86">
        <v>475200</v>
      </c>
      <c r="F30" s="84"/>
      <c r="G30" s="389">
        <v>0</v>
      </c>
      <c r="H30" s="84"/>
      <c r="I30" s="389">
        <v>0</v>
      </c>
      <c r="J30" s="389"/>
      <c r="K30" s="389">
        <v>0</v>
      </c>
      <c r="L30" s="86">
        <v>0</v>
      </c>
      <c r="M30" s="389">
        <v>0</v>
      </c>
      <c r="N30" s="390">
        <v>475200</v>
      </c>
      <c r="O30" s="391" t="s">
        <v>254</v>
      </c>
    </row>
    <row r="31" spans="1:21" s="87" customFormat="1" ht="40.5">
      <c r="A31" s="82">
        <v>19</v>
      </c>
      <c r="B31" s="91" t="s">
        <v>265</v>
      </c>
      <c r="C31" s="84">
        <v>459700</v>
      </c>
      <c r="D31" s="85"/>
      <c r="E31" s="86">
        <v>459700</v>
      </c>
      <c r="F31" s="85"/>
      <c r="G31" s="404">
        <v>0</v>
      </c>
      <c r="H31" s="85"/>
      <c r="I31" s="389">
        <v>0</v>
      </c>
      <c r="J31" s="389"/>
      <c r="K31" s="389">
        <v>0</v>
      </c>
      <c r="L31" s="86">
        <v>0</v>
      </c>
      <c r="M31" s="404">
        <v>0</v>
      </c>
      <c r="N31" s="390">
        <v>459700</v>
      </c>
      <c r="O31" s="391" t="s">
        <v>254</v>
      </c>
    </row>
    <row r="32" spans="1:21" s="87" customFormat="1" ht="40.5">
      <c r="A32" s="82">
        <v>20</v>
      </c>
      <c r="B32" s="83" t="s">
        <v>266</v>
      </c>
      <c r="C32" s="84">
        <v>595900</v>
      </c>
      <c r="D32" s="84"/>
      <c r="E32" s="86">
        <v>595900</v>
      </c>
      <c r="F32" s="84"/>
      <c r="G32" s="389">
        <v>0</v>
      </c>
      <c r="H32" s="84"/>
      <c r="I32" s="389">
        <v>0</v>
      </c>
      <c r="J32" s="389"/>
      <c r="K32" s="389">
        <v>0</v>
      </c>
      <c r="L32" s="86">
        <v>0</v>
      </c>
      <c r="M32" s="389">
        <v>0</v>
      </c>
      <c r="N32" s="390">
        <v>595900</v>
      </c>
      <c r="O32" s="391" t="s">
        <v>254</v>
      </c>
    </row>
    <row r="33" spans="1:21" s="87" customFormat="1" ht="40.5">
      <c r="A33" s="82">
        <v>21</v>
      </c>
      <c r="B33" s="83" t="s">
        <v>268</v>
      </c>
      <c r="C33" s="84">
        <v>392700</v>
      </c>
      <c r="D33" s="84"/>
      <c r="E33" s="86">
        <v>392700</v>
      </c>
      <c r="F33" s="84"/>
      <c r="G33" s="389">
        <v>0</v>
      </c>
      <c r="H33" s="84"/>
      <c r="I33" s="389">
        <v>0</v>
      </c>
      <c r="J33" s="389"/>
      <c r="K33" s="389">
        <v>0</v>
      </c>
      <c r="L33" s="86">
        <v>0</v>
      </c>
      <c r="M33" s="389">
        <v>0</v>
      </c>
      <c r="N33" s="390">
        <v>392700</v>
      </c>
      <c r="O33" s="391" t="s">
        <v>269</v>
      </c>
    </row>
    <row r="34" spans="1:21" s="87" customFormat="1" ht="40.5">
      <c r="A34" s="82">
        <v>22</v>
      </c>
      <c r="B34" s="83" t="s">
        <v>271</v>
      </c>
      <c r="C34" s="201">
        <v>1676500</v>
      </c>
      <c r="D34" s="201"/>
      <c r="E34" s="494">
        <v>1676500</v>
      </c>
      <c r="F34" s="201"/>
      <c r="G34" s="389">
        <v>0</v>
      </c>
      <c r="H34" s="201"/>
      <c r="I34" s="389">
        <v>0</v>
      </c>
      <c r="J34" s="389"/>
      <c r="K34" s="389">
        <v>0</v>
      </c>
      <c r="L34" s="86">
        <v>0</v>
      </c>
      <c r="M34" s="389">
        <v>0</v>
      </c>
      <c r="N34" s="405">
        <v>1676500</v>
      </c>
      <c r="O34" s="391" t="s">
        <v>272</v>
      </c>
      <c r="P34" s="202"/>
      <c r="Q34" s="202"/>
      <c r="R34" s="202"/>
      <c r="S34" s="202"/>
      <c r="T34" s="202"/>
      <c r="U34" s="202"/>
    </row>
    <row r="35" spans="1:21" s="87" customFormat="1" ht="40.5">
      <c r="A35" s="82">
        <v>23</v>
      </c>
      <c r="B35" s="83" t="s">
        <v>273</v>
      </c>
      <c r="C35" s="84">
        <v>246700</v>
      </c>
      <c r="D35" s="84"/>
      <c r="E35" s="86">
        <v>246700</v>
      </c>
      <c r="F35" s="84"/>
      <c r="G35" s="389">
        <v>0</v>
      </c>
      <c r="H35" s="84"/>
      <c r="I35" s="389">
        <v>0</v>
      </c>
      <c r="J35" s="389"/>
      <c r="K35" s="389">
        <v>0</v>
      </c>
      <c r="L35" s="86">
        <v>0</v>
      </c>
      <c r="M35" s="389">
        <v>0</v>
      </c>
      <c r="N35" s="390">
        <v>246700</v>
      </c>
      <c r="O35" s="391" t="s">
        <v>254</v>
      </c>
    </row>
    <row r="36" spans="1:21" s="87" customFormat="1" ht="40.5">
      <c r="A36" s="82">
        <v>24</v>
      </c>
      <c r="B36" s="83" t="s">
        <v>274</v>
      </c>
      <c r="C36" s="84">
        <v>373000</v>
      </c>
      <c r="D36" s="84"/>
      <c r="E36" s="86">
        <v>373000</v>
      </c>
      <c r="F36" s="84"/>
      <c r="G36" s="389">
        <v>0</v>
      </c>
      <c r="H36" s="84"/>
      <c r="I36" s="389">
        <v>0</v>
      </c>
      <c r="J36" s="389"/>
      <c r="K36" s="389">
        <v>0</v>
      </c>
      <c r="L36" s="86">
        <v>0</v>
      </c>
      <c r="M36" s="389">
        <v>0</v>
      </c>
      <c r="N36" s="390">
        <v>373000</v>
      </c>
      <c r="O36" s="391" t="s">
        <v>254</v>
      </c>
    </row>
    <row r="37" spans="1:21" s="87" customFormat="1" ht="40.5">
      <c r="A37" s="82">
        <v>25</v>
      </c>
      <c r="B37" s="83" t="s">
        <v>275</v>
      </c>
      <c r="C37" s="84">
        <v>141400</v>
      </c>
      <c r="D37" s="84"/>
      <c r="E37" s="86">
        <v>141400</v>
      </c>
      <c r="F37" s="84"/>
      <c r="G37" s="389">
        <v>0</v>
      </c>
      <c r="H37" s="84"/>
      <c r="I37" s="389">
        <v>0</v>
      </c>
      <c r="J37" s="389"/>
      <c r="K37" s="389">
        <v>0</v>
      </c>
      <c r="L37" s="86">
        <v>0</v>
      </c>
      <c r="M37" s="389">
        <v>0</v>
      </c>
      <c r="N37" s="390">
        <v>141400</v>
      </c>
      <c r="O37" s="391" t="s">
        <v>276</v>
      </c>
    </row>
    <row r="38" spans="1:21" s="87" customFormat="1" ht="40.5" customHeight="1">
      <c r="A38" s="82">
        <v>26</v>
      </c>
      <c r="B38" s="91" t="s">
        <v>277</v>
      </c>
      <c r="C38" s="84">
        <v>555000</v>
      </c>
      <c r="D38" s="85"/>
      <c r="E38" s="86">
        <v>555000</v>
      </c>
      <c r="F38" s="85"/>
      <c r="G38" s="404">
        <v>0</v>
      </c>
      <c r="H38" s="85"/>
      <c r="I38" s="389">
        <v>0</v>
      </c>
      <c r="J38" s="389"/>
      <c r="K38" s="389">
        <v>0</v>
      </c>
      <c r="L38" s="86">
        <v>0</v>
      </c>
      <c r="M38" s="389">
        <v>0</v>
      </c>
      <c r="N38" s="390">
        <v>555000</v>
      </c>
      <c r="O38" s="391" t="s">
        <v>202</v>
      </c>
    </row>
    <row r="39" spans="1:21" s="87" customFormat="1" ht="40.5">
      <c r="A39" s="82">
        <v>27</v>
      </c>
      <c r="B39" s="83" t="s">
        <v>280</v>
      </c>
      <c r="C39" s="84">
        <v>797000</v>
      </c>
      <c r="D39" s="84"/>
      <c r="E39" s="86">
        <v>797000</v>
      </c>
      <c r="F39" s="84"/>
      <c r="G39" s="389">
        <v>0</v>
      </c>
      <c r="H39" s="84"/>
      <c r="I39" s="389">
        <v>0</v>
      </c>
      <c r="J39" s="389"/>
      <c r="K39" s="389">
        <v>0</v>
      </c>
      <c r="L39" s="86">
        <v>0</v>
      </c>
      <c r="M39" s="389">
        <v>0</v>
      </c>
      <c r="N39" s="390">
        <v>797000</v>
      </c>
      <c r="O39" s="391" t="s">
        <v>79</v>
      </c>
    </row>
    <row r="40" spans="1:21" s="87" customFormat="1" ht="40.5">
      <c r="A40" s="82">
        <v>28</v>
      </c>
      <c r="B40" s="83" t="s">
        <v>282</v>
      </c>
      <c r="C40" s="84">
        <v>619200</v>
      </c>
      <c r="D40" s="84"/>
      <c r="E40" s="86">
        <v>619200</v>
      </c>
      <c r="F40" s="84"/>
      <c r="G40" s="389">
        <v>0</v>
      </c>
      <c r="H40" s="84"/>
      <c r="I40" s="389">
        <v>0</v>
      </c>
      <c r="J40" s="389"/>
      <c r="K40" s="389">
        <v>0</v>
      </c>
      <c r="L40" s="86">
        <v>0</v>
      </c>
      <c r="M40" s="389">
        <v>0</v>
      </c>
      <c r="N40" s="390">
        <v>619200</v>
      </c>
      <c r="O40" s="391" t="s">
        <v>283</v>
      </c>
    </row>
    <row r="41" spans="1:21" s="87" customFormat="1" ht="40.5" customHeight="1">
      <c r="A41" s="82">
        <v>29</v>
      </c>
      <c r="B41" s="83" t="s">
        <v>284</v>
      </c>
      <c r="C41" s="84">
        <v>2332000</v>
      </c>
      <c r="D41" s="84"/>
      <c r="E41" s="86">
        <v>2332000</v>
      </c>
      <c r="F41" s="84"/>
      <c r="G41" s="389">
        <v>0</v>
      </c>
      <c r="H41" s="84"/>
      <c r="I41" s="389">
        <v>0</v>
      </c>
      <c r="J41" s="389"/>
      <c r="K41" s="389">
        <v>0</v>
      </c>
      <c r="L41" s="86">
        <v>0</v>
      </c>
      <c r="M41" s="389">
        <v>0</v>
      </c>
      <c r="N41" s="390">
        <v>2332000</v>
      </c>
      <c r="O41" s="391" t="s">
        <v>237</v>
      </c>
    </row>
    <row r="42" spans="1:21" s="87" customFormat="1" ht="40.5" customHeight="1">
      <c r="A42" s="82">
        <v>30</v>
      </c>
      <c r="B42" s="83" t="s">
        <v>285</v>
      </c>
      <c r="C42" s="84">
        <v>616100</v>
      </c>
      <c r="D42" s="84"/>
      <c r="E42" s="86">
        <v>616100</v>
      </c>
      <c r="F42" s="84"/>
      <c r="G42" s="389">
        <v>0</v>
      </c>
      <c r="H42" s="84"/>
      <c r="I42" s="389">
        <v>0</v>
      </c>
      <c r="J42" s="389"/>
      <c r="K42" s="389">
        <v>0</v>
      </c>
      <c r="L42" s="86">
        <v>0</v>
      </c>
      <c r="M42" s="389">
        <v>0</v>
      </c>
      <c r="N42" s="390">
        <v>616100</v>
      </c>
      <c r="O42" s="391" t="s">
        <v>77</v>
      </c>
    </row>
    <row r="43" spans="1:21" s="87" customFormat="1" ht="40.5" customHeight="1">
      <c r="A43" s="82">
        <v>31</v>
      </c>
      <c r="B43" s="83" t="s">
        <v>288</v>
      </c>
      <c r="C43" s="84">
        <v>608600</v>
      </c>
      <c r="D43" s="84"/>
      <c r="E43" s="86">
        <v>608600</v>
      </c>
      <c r="F43" s="84"/>
      <c r="G43" s="389">
        <v>0</v>
      </c>
      <c r="H43" s="84"/>
      <c r="I43" s="389">
        <v>0</v>
      </c>
      <c r="J43" s="389"/>
      <c r="K43" s="389">
        <v>0</v>
      </c>
      <c r="L43" s="86">
        <v>0</v>
      </c>
      <c r="M43" s="389">
        <v>0</v>
      </c>
      <c r="N43" s="390">
        <v>608600</v>
      </c>
      <c r="O43" s="391" t="s">
        <v>289</v>
      </c>
    </row>
    <row r="44" spans="1:21" s="87" customFormat="1" ht="40.5">
      <c r="A44" s="82">
        <v>32</v>
      </c>
      <c r="B44" s="83" t="s">
        <v>292</v>
      </c>
      <c r="C44" s="84">
        <v>2350000</v>
      </c>
      <c r="D44" s="84"/>
      <c r="E44" s="86">
        <v>2350000</v>
      </c>
      <c r="F44" s="84"/>
      <c r="G44" s="389">
        <v>0</v>
      </c>
      <c r="H44" s="84"/>
      <c r="I44" s="389">
        <v>0</v>
      </c>
      <c r="J44" s="389"/>
      <c r="K44" s="389">
        <v>0</v>
      </c>
      <c r="L44" s="86">
        <v>0</v>
      </c>
      <c r="M44" s="389">
        <v>0</v>
      </c>
      <c r="N44" s="390">
        <v>2350000</v>
      </c>
      <c r="O44" s="391" t="s">
        <v>276</v>
      </c>
    </row>
    <row r="45" spans="1:21" s="87" customFormat="1" ht="40.5">
      <c r="A45" s="82">
        <v>33</v>
      </c>
      <c r="B45" s="83" t="s">
        <v>293</v>
      </c>
      <c r="C45" s="84">
        <v>1300000</v>
      </c>
      <c r="D45" s="84"/>
      <c r="E45" s="86">
        <v>1300000</v>
      </c>
      <c r="F45" s="84"/>
      <c r="G45" s="389">
        <v>0</v>
      </c>
      <c r="H45" s="84"/>
      <c r="I45" s="389">
        <v>0</v>
      </c>
      <c r="J45" s="389"/>
      <c r="K45" s="389">
        <v>0</v>
      </c>
      <c r="L45" s="86">
        <v>0</v>
      </c>
      <c r="M45" s="389">
        <v>0</v>
      </c>
      <c r="N45" s="390">
        <v>1300000</v>
      </c>
      <c r="O45" s="391" t="s">
        <v>276</v>
      </c>
    </row>
    <row r="46" spans="1:21" s="87" customFormat="1" ht="40.5" customHeight="1">
      <c r="A46" s="82">
        <v>34</v>
      </c>
      <c r="B46" s="83" t="s">
        <v>294</v>
      </c>
      <c r="C46" s="84">
        <v>457000</v>
      </c>
      <c r="D46" s="84"/>
      <c r="E46" s="86">
        <v>457000</v>
      </c>
      <c r="F46" s="84"/>
      <c r="G46" s="389">
        <v>0</v>
      </c>
      <c r="H46" s="84"/>
      <c r="I46" s="389">
        <v>0</v>
      </c>
      <c r="J46" s="389"/>
      <c r="K46" s="389">
        <v>0</v>
      </c>
      <c r="L46" s="86">
        <v>0</v>
      </c>
      <c r="M46" s="389">
        <v>0</v>
      </c>
      <c r="N46" s="390">
        <v>457000</v>
      </c>
      <c r="O46" s="391" t="s">
        <v>212</v>
      </c>
    </row>
    <row r="47" spans="1:21" s="87" customFormat="1" ht="40.5" customHeight="1">
      <c r="A47" s="82">
        <v>35</v>
      </c>
      <c r="B47" s="83" t="s">
        <v>295</v>
      </c>
      <c r="C47" s="84">
        <v>494000</v>
      </c>
      <c r="D47" s="84"/>
      <c r="E47" s="86">
        <v>494000</v>
      </c>
      <c r="F47" s="84"/>
      <c r="G47" s="389">
        <v>0</v>
      </c>
      <c r="H47" s="84"/>
      <c r="I47" s="389">
        <v>0</v>
      </c>
      <c r="J47" s="389"/>
      <c r="K47" s="389">
        <v>0</v>
      </c>
      <c r="L47" s="86">
        <v>0</v>
      </c>
      <c r="M47" s="389">
        <v>0</v>
      </c>
      <c r="N47" s="390">
        <v>494000</v>
      </c>
      <c r="O47" s="391" t="s">
        <v>212</v>
      </c>
    </row>
    <row r="48" spans="1:21" s="87" customFormat="1" ht="40.5" customHeight="1">
      <c r="A48" s="82">
        <v>36</v>
      </c>
      <c r="B48" s="83" t="s">
        <v>296</v>
      </c>
      <c r="C48" s="84">
        <v>440000</v>
      </c>
      <c r="D48" s="84"/>
      <c r="E48" s="86">
        <v>440000</v>
      </c>
      <c r="F48" s="84"/>
      <c r="G48" s="389">
        <v>0</v>
      </c>
      <c r="H48" s="84"/>
      <c r="I48" s="389">
        <v>0</v>
      </c>
      <c r="J48" s="389"/>
      <c r="K48" s="389">
        <v>0</v>
      </c>
      <c r="L48" s="86">
        <v>0</v>
      </c>
      <c r="M48" s="389">
        <v>0</v>
      </c>
      <c r="N48" s="390">
        <v>440000</v>
      </c>
      <c r="O48" s="391" t="s">
        <v>258</v>
      </c>
    </row>
    <row r="49" spans="1:16" s="87" customFormat="1" ht="40.5">
      <c r="A49" s="82">
        <v>37</v>
      </c>
      <c r="B49" s="83" t="s">
        <v>435</v>
      </c>
      <c r="C49" s="84">
        <v>372000</v>
      </c>
      <c r="D49" s="84"/>
      <c r="E49" s="86">
        <v>372000</v>
      </c>
      <c r="F49" s="84"/>
      <c r="G49" s="389">
        <v>0</v>
      </c>
      <c r="H49" s="84"/>
      <c r="I49" s="389">
        <v>0</v>
      </c>
      <c r="J49" s="389"/>
      <c r="K49" s="389">
        <v>0</v>
      </c>
      <c r="L49" s="86">
        <v>0</v>
      </c>
      <c r="M49" s="389">
        <v>0</v>
      </c>
      <c r="N49" s="390">
        <v>372000</v>
      </c>
      <c r="O49" s="391" t="s">
        <v>130</v>
      </c>
    </row>
    <row r="50" spans="1:16" s="87" customFormat="1" ht="40.5" customHeight="1">
      <c r="A50" s="82">
        <v>38</v>
      </c>
      <c r="B50" s="83" t="s">
        <v>297</v>
      </c>
      <c r="C50" s="84">
        <v>735000</v>
      </c>
      <c r="D50" s="84"/>
      <c r="E50" s="86">
        <v>735000</v>
      </c>
      <c r="F50" s="84"/>
      <c r="G50" s="389">
        <v>0</v>
      </c>
      <c r="H50" s="84"/>
      <c r="I50" s="389">
        <v>0</v>
      </c>
      <c r="J50" s="389"/>
      <c r="K50" s="389">
        <v>0</v>
      </c>
      <c r="L50" s="86">
        <v>0</v>
      </c>
      <c r="M50" s="389">
        <v>0</v>
      </c>
      <c r="N50" s="390">
        <v>735000</v>
      </c>
      <c r="O50" s="391" t="s">
        <v>237</v>
      </c>
    </row>
    <row r="51" spans="1:16" s="87" customFormat="1" ht="40.5" customHeight="1">
      <c r="A51" s="82">
        <v>39</v>
      </c>
      <c r="B51" s="83" t="s">
        <v>298</v>
      </c>
      <c r="C51" s="84">
        <v>3702800</v>
      </c>
      <c r="D51" s="84"/>
      <c r="E51" s="86">
        <v>3702800</v>
      </c>
      <c r="F51" s="84"/>
      <c r="G51" s="389">
        <v>0</v>
      </c>
      <c r="H51" s="84"/>
      <c r="I51" s="389">
        <v>0</v>
      </c>
      <c r="J51" s="389"/>
      <c r="K51" s="389">
        <v>0</v>
      </c>
      <c r="L51" s="86">
        <v>0</v>
      </c>
      <c r="M51" s="389">
        <v>0</v>
      </c>
      <c r="N51" s="390">
        <v>3702800</v>
      </c>
      <c r="O51" s="391" t="s">
        <v>299</v>
      </c>
    </row>
    <row r="52" spans="1:16" s="87" customFormat="1" ht="40.5">
      <c r="A52" s="82">
        <v>40</v>
      </c>
      <c r="B52" s="83" t="s">
        <v>300</v>
      </c>
      <c r="C52" s="84">
        <v>2210100</v>
      </c>
      <c r="D52" s="84"/>
      <c r="E52" s="86">
        <v>2210100</v>
      </c>
      <c r="F52" s="84"/>
      <c r="G52" s="389">
        <v>0</v>
      </c>
      <c r="H52" s="84"/>
      <c r="I52" s="389">
        <v>0</v>
      </c>
      <c r="J52" s="389"/>
      <c r="K52" s="389">
        <v>0</v>
      </c>
      <c r="L52" s="86">
        <v>0</v>
      </c>
      <c r="M52" s="389">
        <v>0</v>
      </c>
      <c r="N52" s="390">
        <v>2210100</v>
      </c>
      <c r="O52" s="391" t="s">
        <v>299</v>
      </c>
    </row>
    <row r="53" spans="1:16" s="87" customFormat="1" ht="40.5" customHeight="1">
      <c r="A53" s="82">
        <v>41</v>
      </c>
      <c r="B53" s="83" t="s">
        <v>301</v>
      </c>
      <c r="C53" s="84">
        <v>2299000</v>
      </c>
      <c r="D53" s="84"/>
      <c r="E53" s="86">
        <v>2299000</v>
      </c>
      <c r="F53" s="84"/>
      <c r="G53" s="389">
        <v>0</v>
      </c>
      <c r="H53" s="84"/>
      <c r="I53" s="389">
        <v>0</v>
      </c>
      <c r="J53" s="389"/>
      <c r="K53" s="389">
        <v>0</v>
      </c>
      <c r="L53" s="86">
        <v>0</v>
      </c>
      <c r="M53" s="389">
        <v>0</v>
      </c>
      <c r="N53" s="390">
        <v>2299000</v>
      </c>
      <c r="O53" s="391" t="s">
        <v>302</v>
      </c>
    </row>
    <row r="54" spans="1:16" s="87" customFormat="1" ht="40.5">
      <c r="A54" s="82">
        <v>42</v>
      </c>
      <c r="B54" s="83" t="s">
        <v>303</v>
      </c>
      <c r="C54" s="84">
        <v>950000</v>
      </c>
      <c r="D54" s="84"/>
      <c r="E54" s="86">
        <v>950000</v>
      </c>
      <c r="F54" s="84"/>
      <c r="G54" s="389">
        <v>0</v>
      </c>
      <c r="H54" s="84"/>
      <c r="I54" s="389">
        <v>0</v>
      </c>
      <c r="J54" s="389"/>
      <c r="K54" s="389">
        <v>0</v>
      </c>
      <c r="L54" s="86">
        <v>0</v>
      </c>
      <c r="M54" s="389">
        <v>0</v>
      </c>
      <c r="N54" s="390">
        <v>950000</v>
      </c>
      <c r="O54" s="398" t="s">
        <v>202</v>
      </c>
    </row>
    <row r="55" spans="1:16" s="87" customFormat="1" ht="40.5">
      <c r="A55" s="82">
        <v>43</v>
      </c>
      <c r="B55" s="83" t="s">
        <v>304</v>
      </c>
      <c r="C55" s="84">
        <v>2245000</v>
      </c>
      <c r="D55" s="84"/>
      <c r="E55" s="86">
        <v>2245000</v>
      </c>
      <c r="F55" s="84"/>
      <c r="G55" s="389">
        <v>0</v>
      </c>
      <c r="H55" s="84"/>
      <c r="I55" s="389">
        <v>0</v>
      </c>
      <c r="J55" s="389"/>
      <c r="K55" s="389">
        <v>0</v>
      </c>
      <c r="L55" s="86">
        <v>0</v>
      </c>
      <c r="M55" s="389">
        <v>0</v>
      </c>
      <c r="N55" s="390">
        <v>2245000</v>
      </c>
      <c r="O55" s="391" t="s">
        <v>237</v>
      </c>
    </row>
    <row r="56" spans="1:16" s="87" customFormat="1" ht="40.5" customHeight="1">
      <c r="A56" s="82">
        <v>44</v>
      </c>
      <c r="B56" s="83" t="s">
        <v>305</v>
      </c>
      <c r="C56" s="84">
        <v>752800</v>
      </c>
      <c r="D56" s="84"/>
      <c r="E56" s="86">
        <v>752800</v>
      </c>
      <c r="F56" s="84"/>
      <c r="G56" s="389">
        <v>0</v>
      </c>
      <c r="H56" s="84"/>
      <c r="I56" s="389">
        <v>0</v>
      </c>
      <c r="J56" s="389"/>
      <c r="K56" s="389">
        <v>0</v>
      </c>
      <c r="L56" s="86">
        <v>0</v>
      </c>
      <c r="M56" s="389">
        <v>0</v>
      </c>
      <c r="N56" s="390">
        <v>752800</v>
      </c>
      <c r="O56" s="391" t="s">
        <v>76</v>
      </c>
    </row>
    <row r="57" spans="1:16" s="87" customFormat="1" ht="40.5">
      <c r="A57" s="82">
        <v>45</v>
      </c>
      <c r="B57" s="83" t="s">
        <v>307</v>
      </c>
      <c r="C57" s="84">
        <v>242100</v>
      </c>
      <c r="D57" s="84"/>
      <c r="E57" s="86">
        <v>242100</v>
      </c>
      <c r="F57" s="84"/>
      <c r="G57" s="389">
        <v>0</v>
      </c>
      <c r="H57" s="84"/>
      <c r="I57" s="389">
        <v>0</v>
      </c>
      <c r="J57" s="389"/>
      <c r="K57" s="389">
        <v>0</v>
      </c>
      <c r="L57" s="86">
        <v>0</v>
      </c>
      <c r="M57" s="389">
        <v>0</v>
      </c>
      <c r="N57" s="390">
        <v>242100</v>
      </c>
      <c r="O57" s="391" t="s">
        <v>74</v>
      </c>
    </row>
    <row r="58" spans="1:16" s="87" customFormat="1" ht="60.75">
      <c r="A58" s="82">
        <v>46</v>
      </c>
      <c r="B58" s="83" t="s">
        <v>308</v>
      </c>
      <c r="C58" s="84">
        <v>2331600</v>
      </c>
      <c r="D58" s="84"/>
      <c r="E58" s="86">
        <v>2331600</v>
      </c>
      <c r="F58" s="84"/>
      <c r="G58" s="389">
        <v>0</v>
      </c>
      <c r="H58" s="84"/>
      <c r="I58" s="389">
        <v>0</v>
      </c>
      <c r="J58" s="389"/>
      <c r="K58" s="389">
        <v>0</v>
      </c>
      <c r="L58" s="86">
        <v>0</v>
      </c>
      <c r="M58" s="389">
        <v>0</v>
      </c>
      <c r="N58" s="390">
        <v>2331600</v>
      </c>
      <c r="O58" s="391" t="s">
        <v>237</v>
      </c>
    </row>
    <row r="59" spans="1:16" s="87" customFormat="1" ht="40.5" customHeight="1">
      <c r="A59" s="82">
        <v>47</v>
      </c>
      <c r="B59" s="83" t="s">
        <v>309</v>
      </c>
      <c r="C59" s="84">
        <v>258000</v>
      </c>
      <c r="D59" s="84"/>
      <c r="E59" s="86">
        <v>258000</v>
      </c>
      <c r="F59" s="84"/>
      <c r="G59" s="389">
        <v>0</v>
      </c>
      <c r="H59" s="84"/>
      <c r="I59" s="389">
        <v>0</v>
      </c>
      <c r="J59" s="389"/>
      <c r="K59" s="389">
        <v>0</v>
      </c>
      <c r="L59" s="86">
        <v>0</v>
      </c>
      <c r="M59" s="389">
        <v>0</v>
      </c>
      <c r="N59" s="390">
        <v>258000</v>
      </c>
      <c r="O59" s="391" t="s">
        <v>212</v>
      </c>
    </row>
    <row r="60" spans="1:16" s="87" customFormat="1" ht="40.5">
      <c r="A60" s="82">
        <v>48</v>
      </c>
      <c r="B60" s="83" t="s">
        <v>310</v>
      </c>
      <c r="C60" s="84">
        <v>813000</v>
      </c>
      <c r="D60" s="84"/>
      <c r="E60" s="86">
        <v>813000</v>
      </c>
      <c r="F60" s="84"/>
      <c r="G60" s="389">
        <v>0</v>
      </c>
      <c r="H60" s="84"/>
      <c r="I60" s="389">
        <v>0</v>
      </c>
      <c r="J60" s="389"/>
      <c r="K60" s="389">
        <v>0</v>
      </c>
      <c r="L60" s="86">
        <v>0</v>
      </c>
      <c r="M60" s="389">
        <v>0</v>
      </c>
      <c r="N60" s="390">
        <v>813000</v>
      </c>
      <c r="O60" s="391" t="s">
        <v>237</v>
      </c>
    </row>
    <row r="61" spans="1:16" s="87" customFormat="1" ht="40.5">
      <c r="A61" s="82">
        <v>49</v>
      </c>
      <c r="B61" s="88" t="s">
        <v>312</v>
      </c>
      <c r="C61" s="84">
        <v>1264000</v>
      </c>
      <c r="D61" s="86"/>
      <c r="E61" s="86">
        <v>1264000</v>
      </c>
      <c r="F61" s="86"/>
      <c r="G61" s="389">
        <v>0</v>
      </c>
      <c r="H61" s="86"/>
      <c r="I61" s="389">
        <v>0</v>
      </c>
      <c r="J61" s="389"/>
      <c r="K61" s="389">
        <v>0</v>
      </c>
      <c r="L61" s="86">
        <v>0</v>
      </c>
      <c r="M61" s="389">
        <v>0</v>
      </c>
      <c r="N61" s="390">
        <v>1264000</v>
      </c>
      <c r="O61" s="391" t="s">
        <v>237</v>
      </c>
      <c r="P61" s="89"/>
    </row>
    <row r="62" spans="1:16" s="87" customFormat="1" ht="27.95" customHeight="1">
      <c r="A62" s="82">
        <v>50</v>
      </c>
      <c r="B62" s="88" t="s">
        <v>313</v>
      </c>
      <c r="C62" s="84">
        <v>1708300</v>
      </c>
      <c r="D62" s="86"/>
      <c r="E62" s="86">
        <v>1708300</v>
      </c>
      <c r="F62" s="86"/>
      <c r="G62" s="389">
        <v>0</v>
      </c>
      <c r="H62" s="86"/>
      <c r="I62" s="389">
        <v>0</v>
      </c>
      <c r="J62" s="389"/>
      <c r="K62" s="389">
        <v>0</v>
      </c>
      <c r="L62" s="86">
        <v>0</v>
      </c>
      <c r="M62" s="389">
        <v>0</v>
      </c>
      <c r="N62" s="390">
        <v>1708300</v>
      </c>
      <c r="O62" s="391" t="s">
        <v>237</v>
      </c>
      <c r="P62" s="89"/>
    </row>
    <row r="63" spans="1:16" s="87" customFormat="1" ht="40.5">
      <c r="A63" s="82">
        <v>51</v>
      </c>
      <c r="B63" s="83" t="s">
        <v>315</v>
      </c>
      <c r="C63" s="84">
        <v>15000000</v>
      </c>
      <c r="D63" s="84"/>
      <c r="E63" s="86">
        <v>15000000</v>
      </c>
      <c r="F63" s="84"/>
      <c r="G63" s="389">
        <v>0</v>
      </c>
      <c r="H63" s="84"/>
      <c r="I63" s="389">
        <v>0</v>
      </c>
      <c r="J63" s="389"/>
      <c r="K63" s="389">
        <v>0</v>
      </c>
      <c r="L63" s="86">
        <v>0</v>
      </c>
      <c r="M63" s="389">
        <v>0</v>
      </c>
      <c r="N63" s="390">
        <v>15000000</v>
      </c>
      <c r="O63" s="391" t="s">
        <v>237</v>
      </c>
    </row>
    <row r="64" spans="1:16" s="87" customFormat="1" ht="40.5">
      <c r="A64" s="82">
        <v>52</v>
      </c>
      <c r="B64" s="83" t="s">
        <v>316</v>
      </c>
      <c r="C64" s="84">
        <v>14500500</v>
      </c>
      <c r="D64" s="84"/>
      <c r="E64" s="86">
        <v>14500500</v>
      </c>
      <c r="F64" s="84"/>
      <c r="G64" s="389">
        <v>0</v>
      </c>
      <c r="H64" s="84"/>
      <c r="I64" s="389">
        <v>0</v>
      </c>
      <c r="J64" s="389"/>
      <c r="K64" s="389">
        <v>0</v>
      </c>
      <c r="L64" s="86">
        <v>0</v>
      </c>
      <c r="M64" s="389">
        <v>0</v>
      </c>
      <c r="N64" s="390">
        <v>14500500</v>
      </c>
      <c r="O64" s="391" t="s">
        <v>237</v>
      </c>
    </row>
    <row r="65" spans="1:15" s="87" customFormat="1" ht="40.5">
      <c r="A65" s="82">
        <v>53</v>
      </c>
      <c r="B65" s="83" t="s">
        <v>314</v>
      </c>
      <c r="C65" s="84">
        <v>279300</v>
      </c>
      <c r="D65" s="84">
        <v>-300</v>
      </c>
      <c r="E65" s="86">
        <v>279000</v>
      </c>
      <c r="F65" s="84"/>
      <c r="G65" s="389">
        <v>0</v>
      </c>
      <c r="H65" s="84">
        <v>279000</v>
      </c>
      <c r="I65" s="389">
        <v>100</v>
      </c>
      <c r="J65" s="389"/>
      <c r="K65" s="389">
        <v>0</v>
      </c>
      <c r="L65" s="86">
        <v>279000</v>
      </c>
      <c r="M65" s="389">
        <v>100</v>
      </c>
      <c r="N65" s="390">
        <v>0</v>
      </c>
      <c r="O65" s="391" t="s">
        <v>137</v>
      </c>
    </row>
    <row r="66" spans="1:15" s="87" customFormat="1" ht="40.5">
      <c r="A66" s="82">
        <v>54</v>
      </c>
      <c r="B66" s="83" t="s">
        <v>267</v>
      </c>
      <c r="C66" s="84">
        <v>237000</v>
      </c>
      <c r="D66" s="84"/>
      <c r="E66" s="86">
        <v>237000</v>
      </c>
      <c r="F66" s="84"/>
      <c r="G66" s="389">
        <v>0</v>
      </c>
      <c r="H66" s="84">
        <v>237000</v>
      </c>
      <c r="I66" s="389">
        <v>100</v>
      </c>
      <c r="J66" s="389"/>
      <c r="K66" s="389">
        <v>0</v>
      </c>
      <c r="L66" s="86">
        <v>237000</v>
      </c>
      <c r="M66" s="389">
        <v>100</v>
      </c>
      <c r="N66" s="390">
        <v>0</v>
      </c>
      <c r="O66" s="391" t="s">
        <v>142</v>
      </c>
    </row>
    <row r="67" spans="1:15" s="87" customFormat="1" ht="40.5">
      <c r="A67" s="82">
        <v>55</v>
      </c>
      <c r="B67" s="83" t="s">
        <v>306</v>
      </c>
      <c r="C67" s="84">
        <v>672400</v>
      </c>
      <c r="D67" s="84"/>
      <c r="E67" s="86">
        <v>672400</v>
      </c>
      <c r="F67" s="84"/>
      <c r="G67" s="389">
        <v>0</v>
      </c>
      <c r="H67" s="84">
        <v>672400</v>
      </c>
      <c r="I67" s="389">
        <v>100</v>
      </c>
      <c r="J67" s="389"/>
      <c r="K67" s="389">
        <v>0</v>
      </c>
      <c r="L67" s="86">
        <v>672400</v>
      </c>
      <c r="M67" s="389">
        <v>100</v>
      </c>
      <c r="N67" s="390">
        <v>0</v>
      </c>
      <c r="O67" s="391" t="s">
        <v>291</v>
      </c>
    </row>
    <row r="68" spans="1:15" s="87" customFormat="1" ht="40.5" customHeight="1">
      <c r="A68" s="82">
        <v>56</v>
      </c>
      <c r="B68" s="83" t="s">
        <v>290</v>
      </c>
      <c r="C68" s="84">
        <v>199700</v>
      </c>
      <c r="D68" s="84"/>
      <c r="E68" s="86">
        <v>199700</v>
      </c>
      <c r="F68" s="84"/>
      <c r="G68" s="389">
        <v>0</v>
      </c>
      <c r="H68" s="84">
        <v>199700</v>
      </c>
      <c r="I68" s="389">
        <v>100</v>
      </c>
      <c r="J68" s="389"/>
      <c r="K68" s="389">
        <v>0</v>
      </c>
      <c r="L68" s="86">
        <v>199700</v>
      </c>
      <c r="M68" s="389">
        <v>100</v>
      </c>
      <c r="N68" s="390">
        <v>0</v>
      </c>
      <c r="O68" s="391" t="s">
        <v>291</v>
      </c>
    </row>
    <row r="69" spans="1:15" s="87" customFormat="1" ht="40.5">
      <c r="A69" s="82">
        <v>57</v>
      </c>
      <c r="B69" s="83" t="s">
        <v>270</v>
      </c>
      <c r="C69" s="84">
        <v>240000</v>
      </c>
      <c r="D69" s="84"/>
      <c r="E69" s="86">
        <v>240000</v>
      </c>
      <c r="F69" s="84"/>
      <c r="G69" s="389">
        <v>0</v>
      </c>
      <c r="H69" s="84">
        <v>240000</v>
      </c>
      <c r="I69" s="389">
        <v>100</v>
      </c>
      <c r="J69" s="389"/>
      <c r="K69" s="389">
        <v>0</v>
      </c>
      <c r="L69" s="86">
        <v>240000</v>
      </c>
      <c r="M69" s="389">
        <v>100</v>
      </c>
      <c r="N69" s="390">
        <v>0</v>
      </c>
      <c r="O69" s="391" t="s">
        <v>269</v>
      </c>
    </row>
    <row r="70" spans="1:15" s="87" customFormat="1" ht="40.5">
      <c r="A70" s="82">
        <v>58</v>
      </c>
      <c r="B70" s="83" t="s">
        <v>286</v>
      </c>
      <c r="C70" s="84">
        <v>620000</v>
      </c>
      <c r="D70" s="84"/>
      <c r="E70" s="86">
        <v>620000</v>
      </c>
      <c r="F70" s="84"/>
      <c r="G70" s="389">
        <v>0</v>
      </c>
      <c r="H70" s="84">
        <v>620000</v>
      </c>
      <c r="I70" s="389">
        <v>100</v>
      </c>
      <c r="J70" s="389"/>
      <c r="K70" s="389">
        <v>0</v>
      </c>
      <c r="L70" s="86">
        <v>620000</v>
      </c>
      <c r="M70" s="389">
        <v>100</v>
      </c>
      <c r="N70" s="390">
        <v>0</v>
      </c>
      <c r="O70" s="391" t="s">
        <v>287</v>
      </c>
    </row>
    <row r="71" spans="1:15" s="87" customFormat="1" ht="40.5" customHeight="1">
      <c r="A71" s="82">
        <v>59</v>
      </c>
      <c r="B71" s="83" t="s">
        <v>244</v>
      </c>
      <c r="C71" s="84">
        <v>452000</v>
      </c>
      <c r="D71" s="84"/>
      <c r="E71" s="86">
        <v>452000</v>
      </c>
      <c r="F71" s="84"/>
      <c r="G71" s="389">
        <v>0</v>
      </c>
      <c r="H71" s="84">
        <v>452000</v>
      </c>
      <c r="I71" s="389">
        <v>100</v>
      </c>
      <c r="J71" s="389"/>
      <c r="K71" s="389">
        <v>0</v>
      </c>
      <c r="L71" s="86">
        <v>452000</v>
      </c>
      <c r="M71" s="389">
        <v>100</v>
      </c>
      <c r="N71" s="390">
        <v>0</v>
      </c>
      <c r="O71" s="391" t="s">
        <v>79</v>
      </c>
    </row>
    <row r="72" spans="1:15" s="87" customFormat="1" ht="40.5">
      <c r="A72" s="82">
        <v>60</v>
      </c>
      <c r="B72" s="83" t="s">
        <v>281</v>
      </c>
      <c r="C72" s="84">
        <v>205600</v>
      </c>
      <c r="D72" s="84"/>
      <c r="E72" s="86">
        <v>205600</v>
      </c>
      <c r="F72" s="84"/>
      <c r="G72" s="389">
        <v>0</v>
      </c>
      <c r="H72" s="84">
        <v>205600</v>
      </c>
      <c r="I72" s="389">
        <v>100</v>
      </c>
      <c r="J72" s="389"/>
      <c r="K72" s="389">
        <v>0</v>
      </c>
      <c r="L72" s="86">
        <v>205600</v>
      </c>
      <c r="M72" s="389">
        <v>100</v>
      </c>
      <c r="N72" s="390">
        <v>0</v>
      </c>
      <c r="O72" s="391" t="s">
        <v>79</v>
      </c>
    </row>
    <row r="73" spans="1:15" s="87" customFormat="1" ht="40.5" customHeight="1">
      <c r="A73" s="82">
        <v>61</v>
      </c>
      <c r="B73" s="83" t="s">
        <v>311</v>
      </c>
      <c r="C73" s="84">
        <v>382200</v>
      </c>
      <c r="D73" s="84"/>
      <c r="E73" s="86">
        <v>382200</v>
      </c>
      <c r="F73" s="84"/>
      <c r="G73" s="389">
        <v>0</v>
      </c>
      <c r="H73" s="84">
        <v>382200</v>
      </c>
      <c r="I73" s="389">
        <v>100</v>
      </c>
      <c r="J73" s="389"/>
      <c r="K73" s="389">
        <v>0</v>
      </c>
      <c r="L73" s="86">
        <v>382200</v>
      </c>
      <c r="M73" s="389">
        <v>100</v>
      </c>
      <c r="N73" s="390">
        <v>0</v>
      </c>
      <c r="O73" s="391" t="s">
        <v>79</v>
      </c>
    </row>
    <row r="74" spans="1:15" s="87" customFormat="1" ht="40.5">
      <c r="A74" s="82">
        <v>62</v>
      </c>
      <c r="B74" s="83" t="s">
        <v>278</v>
      </c>
      <c r="C74" s="84">
        <v>28500</v>
      </c>
      <c r="D74" s="84"/>
      <c r="E74" s="86">
        <v>28500</v>
      </c>
      <c r="F74" s="84">
        <v>28500</v>
      </c>
      <c r="G74" s="389">
        <v>100</v>
      </c>
      <c r="H74" s="84"/>
      <c r="I74" s="389">
        <v>0</v>
      </c>
      <c r="J74" s="389"/>
      <c r="K74" s="389">
        <v>0</v>
      </c>
      <c r="L74" s="86">
        <v>28500</v>
      </c>
      <c r="M74" s="389">
        <v>100</v>
      </c>
      <c r="N74" s="390">
        <v>0</v>
      </c>
      <c r="O74" s="391" t="s">
        <v>279</v>
      </c>
    </row>
    <row r="75" spans="1:15" s="87" customFormat="1" ht="40.5">
      <c r="A75" s="82">
        <v>63</v>
      </c>
      <c r="B75" s="83" t="s">
        <v>246</v>
      </c>
      <c r="C75" s="84">
        <v>496000</v>
      </c>
      <c r="D75" s="84"/>
      <c r="E75" s="86">
        <v>496000</v>
      </c>
      <c r="F75" s="84">
        <v>496000</v>
      </c>
      <c r="G75" s="389">
        <v>100</v>
      </c>
      <c r="H75" s="84"/>
      <c r="I75" s="389">
        <v>0</v>
      </c>
      <c r="J75" s="389"/>
      <c r="K75" s="389">
        <v>0</v>
      </c>
      <c r="L75" s="86">
        <v>496000</v>
      </c>
      <c r="M75" s="389">
        <v>100</v>
      </c>
      <c r="N75" s="390">
        <v>0</v>
      </c>
      <c r="O75" s="391" t="s">
        <v>73</v>
      </c>
    </row>
  </sheetData>
  <mergeCells count="13">
    <mergeCell ref="A3:A4"/>
    <mergeCell ref="B3:B4"/>
    <mergeCell ref="C3:C4"/>
    <mergeCell ref="D3:D4"/>
    <mergeCell ref="A1:O1"/>
    <mergeCell ref="A2:O2"/>
    <mergeCell ref="E3:E4"/>
    <mergeCell ref="F3:G3"/>
    <mergeCell ref="H3:I3"/>
    <mergeCell ref="J3:K3"/>
    <mergeCell ref="L3:M3"/>
    <mergeCell ref="O3:O4"/>
    <mergeCell ref="N3:N4"/>
  </mergeCells>
  <pageMargins left="0" right="0.15748031496062992" top="0.15748031496062992" bottom="0" header="3.937007874015748E-2" footer="0"/>
  <pageSetup paperSize="9" scale="27" orientation="landscape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4D0B-E135-4003-959A-8E30A68F1E67}">
  <sheetPr>
    <tabColor rgb="FF92D050"/>
  </sheetPr>
  <dimension ref="A1:S107"/>
  <sheetViews>
    <sheetView zoomScale="80" zoomScaleNormal="80" workbookViewId="0">
      <selection activeCell="E12" sqref="E12"/>
    </sheetView>
  </sheetViews>
  <sheetFormatPr defaultRowHeight="27.75"/>
  <cols>
    <col min="1" max="1" width="7.140625" style="15" customWidth="1"/>
    <col min="2" max="2" width="23" style="16" customWidth="1"/>
    <col min="3" max="3" width="10.5703125" style="15" customWidth="1"/>
    <col min="4" max="4" width="22" style="26" bestFit="1" customWidth="1"/>
    <col min="5" max="5" width="20.7109375" style="25" customWidth="1"/>
    <col min="6" max="6" width="11.7109375" style="25" customWidth="1"/>
    <col min="7" max="7" width="20.7109375" style="25" customWidth="1"/>
    <col min="8" max="8" width="11.7109375" style="25" customWidth="1"/>
    <col min="9" max="9" width="20.7109375" style="26" customWidth="1"/>
    <col min="10" max="10" width="12.140625" style="26" customWidth="1"/>
    <col min="11" max="11" width="22.140625" style="15" bestFit="1" customWidth="1"/>
    <col min="12" max="12" width="22.7109375" style="9" customWidth="1"/>
    <col min="13" max="13" width="19.140625" style="9" customWidth="1"/>
    <col min="14" max="14" width="20.7109375" style="419" customWidth="1"/>
    <col min="15" max="15" width="22.5703125" style="9" customWidth="1"/>
    <col min="16" max="18" width="9.140625" style="9"/>
    <col min="19" max="19" width="19.28515625" style="412" customWidth="1"/>
    <col min="20" max="20" width="22.5703125" style="9" customWidth="1"/>
    <col min="21" max="21" width="13.5703125" style="9" customWidth="1"/>
    <col min="22" max="22" width="19.5703125" style="9" customWidth="1"/>
    <col min="23" max="16384" width="9.140625" style="9"/>
  </cols>
  <sheetData>
    <row r="1" spans="1:19" s="169" customFormat="1" ht="33" customHeight="1">
      <c r="A1" s="656" t="s">
        <v>317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N1" s="170"/>
      <c r="O1" s="170"/>
      <c r="P1" s="170"/>
      <c r="Q1" s="171"/>
      <c r="S1" s="410"/>
    </row>
    <row r="2" spans="1:19" s="169" customFormat="1" ht="33" customHeight="1">
      <c r="A2" s="656" t="s">
        <v>129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N2" s="170"/>
      <c r="O2" s="170"/>
      <c r="P2" s="170"/>
      <c r="Q2" s="171"/>
      <c r="S2" s="410"/>
    </row>
    <row r="3" spans="1:19" s="169" customFormat="1" ht="33" customHeight="1">
      <c r="A3" s="656" t="s">
        <v>587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N3" s="170"/>
      <c r="O3" s="170"/>
      <c r="P3" s="170"/>
      <c r="Q3" s="171"/>
      <c r="S3" s="410"/>
    </row>
    <row r="4" spans="1:19" s="6" customFormat="1" ht="27" customHeight="1">
      <c r="A4" s="661" t="s">
        <v>21</v>
      </c>
      <c r="B4" s="668" t="s">
        <v>72</v>
      </c>
      <c r="C4" s="661" t="s">
        <v>3</v>
      </c>
      <c r="D4" s="672" t="s">
        <v>122</v>
      </c>
      <c r="E4" s="671" t="s">
        <v>9</v>
      </c>
      <c r="F4" s="665"/>
      <c r="G4" s="664" t="s">
        <v>131</v>
      </c>
      <c r="H4" s="665"/>
      <c r="I4" s="657" t="s">
        <v>229</v>
      </c>
      <c r="J4" s="658"/>
      <c r="K4" s="661" t="s">
        <v>4</v>
      </c>
      <c r="M4" s="411"/>
      <c r="N4" s="411"/>
      <c r="S4" s="412"/>
    </row>
    <row r="5" spans="1:19" s="6" customFormat="1" ht="27" customHeight="1">
      <c r="A5" s="662"/>
      <c r="B5" s="669"/>
      <c r="C5" s="662"/>
      <c r="D5" s="673"/>
      <c r="E5" s="666"/>
      <c r="F5" s="667"/>
      <c r="G5" s="666"/>
      <c r="H5" s="667"/>
      <c r="I5" s="659"/>
      <c r="J5" s="660"/>
      <c r="K5" s="662"/>
      <c r="N5" s="411"/>
      <c r="S5" s="412"/>
    </row>
    <row r="6" spans="1:19" s="6" customFormat="1" ht="27" customHeight="1">
      <c r="A6" s="662"/>
      <c r="B6" s="670"/>
      <c r="C6" s="663"/>
      <c r="D6" s="674"/>
      <c r="E6" s="21" t="s">
        <v>107</v>
      </c>
      <c r="F6" s="21" t="s">
        <v>7</v>
      </c>
      <c r="G6" s="21" t="s">
        <v>107</v>
      </c>
      <c r="H6" s="21" t="s">
        <v>7</v>
      </c>
      <c r="I6" s="17" t="s">
        <v>107</v>
      </c>
      <c r="J6" s="17" t="s">
        <v>7</v>
      </c>
      <c r="K6" s="663"/>
      <c r="N6" s="411"/>
      <c r="S6" s="412"/>
    </row>
    <row r="7" spans="1:19" s="7" customFormat="1" ht="27" customHeight="1" thickBot="1">
      <c r="A7" s="22"/>
      <c r="B7" s="12"/>
      <c r="C7" s="95">
        <v>21</v>
      </c>
      <c r="D7" s="23">
        <v>154447500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154447500</v>
      </c>
      <c r="L7" s="11"/>
      <c r="M7" s="8"/>
      <c r="N7" s="413"/>
      <c r="S7" s="412"/>
    </row>
    <row r="8" spans="1:19" s="102" customFormat="1" ht="27.95" customHeight="1" thickTop="1">
      <c r="A8" s="96">
        <v>1</v>
      </c>
      <c r="B8" s="97" t="s">
        <v>172</v>
      </c>
      <c r="C8" s="96">
        <v>19</v>
      </c>
      <c r="D8" s="98">
        <v>153733500</v>
      </c>
      <c r="E8" s="98">
        <v>0</v>
      </c>
      <c r="F8" s="98">
        <v>0</v>
      </c>
      <c r="G8" s="98">
        <v>0</v>
      </c>
      <c r="H8" s="98">
        <v>0</v>
      </c>
      <c r="I8" s="98">
        <v>0</v>
      </c>
      <c r="J8" s="98">
        <v>0</v>
      </c>
      <c r="K8" s="99">
        <v>153733500</v>
      </c>
      <c r="L8" s="100"/>
      <c r="M8" s="101"/>
      <c r="N8" s="414"/>
      <c r="O8" s="100"/>
      <c r="S8" s="415"/>
    </row>
    <row r="9" spans="1:19" s="102" customFormat="1" ht="27.95" customHeight="1">
      <c r="A9" s="478">
        <v>2</v>
      </c>
      <c r="B9" s="479" t="s">
        <v>425</v>
      </c>
      <c r="C9" s="478">
        <v>2</v>
      </c>
      <c r="D9" s="480">
        <v>714000</v>
      </c>
      <c r="E9" s="480">
        <v>0</v>
      </c>
      <c r="F9" s="480">
        <v>0</v>
      </c>
      <c r="G9" s="480">
        <v>0</v>
      </c>
      <c r="H9" s="480">
        <v>0</v>
      </c>
      <c r="I9" s="480">
        <v>0</v>
      </c>
      <c r="J9" s="480">
        <v>0</v>
      </c>
      <c r="K9" s="99">
        <v>714000</v>
      </c>
      <c r="L9" s="100"/>
      <c r="M9" s="101"/>
      <c r="N9" s="414"/>
      <c r="O9" s="100"/>
      <c r="S9" s="415"/>
    </row>
    <row r="10" spans="1:19" s="107" customFormat="1" ht="27.95" customHeight="1">
      <c r="A10" s="105"/>
      <c r="B10" s="106"/>
      <c r="C10" s="105"/>
      <c r="D10" s="28"/>
      <c r="E10" s="28"/>
      <c r="F10" s="28"/>
      <c r="G10" s="28"/>
      <c r="H10" s="28"/>
      <c r="I10" s="28"/>
      <c r="J10" s="28"/>
      <c r="K10" s="99"/>
      <c r="N10" s="416"/>
      <c r="S10" s="417"/>
    </row>
    <row r="11" spans="1:19">
      <c r="A11" s="13"/>
      <c r="B11" s="14"/>
      <c r="C11" s="13"/>
      <c r="D11" s="24"/>
      <c r="E11" s="24"/>
      <c r="F11" s="24"/>
      <c r="G11" s="24"/>
      <c r="H11" s="24"/>
      <c r="I11" s="24"/>
      <c r="J11" s="24"/>
      <c r="K11" s="13"/>
      <c r="N11" s="418"/>
    </row>
    <row r="19" spans="19:19">
      <c r="S19" s="420"/>
    </row>
    <row r="24" spans="19:19">
      <c r="S24" s="420"/>
    </row>
    <row r="25" spans="19:19">
      <c r="S25" s="420"/>
    </row>
    <row r="26" spans="19:19">
      <c r="S26" s="420"/>
    </row>
    <row r="32" spans="19:19">
      <c r="S32" s="420"/>
    </row>
    <row r="33" spans="5:19">
      <c r="S33" s="420"/>
    </row>
    <row r="34" spans="5:19">
      <c r="S34" s="420"/>
    </row>
    <row r="35" spans="5:19">
      <c r="S35" s="420"/>
    </row>
    <row r="36" spans="5:19">
      <c r="S36" s="420"/>
    </row>
    <row r="37" spans="5:19">
      <c r="S37" s="420"/>
    </row>
    <row r="38" spans="5:19">
      <c r="S38" s="420"/>
    </row>
    <row r="41" spans="5:19">
      <c r="E41" s="25" t="s">
        <v>152</v>
      </c>
      <c r="G41" s="25" t="s">
        <v>152</v>
      </c>
    </row>
    <row r="45" spans="5:19">
      <c r="S45" s="421"/>
    </row>
    <row r="46" spans="5:19">
      <c r="S46" s="421"/>
    </row>
    <row r="47" spans="5:19">
      <c r="S47" s="422"/>
    </row>
    <row r="48" spans="5:19">
      <c r="S48" s="423"/>
    </row>
    <row r="49" spans="19:19">
      <c r="S49" s="420"/>
    </row>
    <row r="50" spans="19:19">
      <c r="S50" s="420"/>
    </row>
    <row r="51" spans="19:19">
      <c r="S51" s="420"/>
    </row>
    <row r="52" spans="19:19">
      <c r="S52" s="420"/>
    </row>
    <row r="53" spans="19:19">
      <c r="S53" s="420"/>
    </row>
    <row r="54" spans="19:19">
      <c r="S54" s="420"/>
    </row>
    <row r="55" spans="19:19">
      <c r="S55" s="420"/>
    </row>
    <row r="56" spans="19:19">
      <c r="S56" s="420"/>
    </row>
    <row r="57" spans="19:19">
      <c r="S57" s="420"/>
    </row>
    <row r="58" spans="19:19">
      <c r="S58" s="420"/>
    </row>
    <row r="59" spans="19:19">
      <c r="S59" s="420"/>
    </row>
    <row r="60" spans="19:19">
      <c r="S60" s="420"/>
    </row>
    <row r="61" spans="19:19">
      <c r="S61" s="420"/>
    </row>
    <row r="62" spans="19:19">
      <c r="S62" s="420"/>
    </row>
    <row r="63" spans="19:19">
      <c r="S63" s="420"/>
    </row>
    <row r="64" spans="19:19">
      <c r="S64" s="420"/>
    </row>
    <row r="65" spans="19:19">
      <c r="S65" s="420"/>
    </row>
    <row r="66" spans="19:19">
      <c r="S66" s="420"/>
    </row>
    <row r="67" spans="19:19">
      <c r="S67" s="420"/>
    </row>
    <row r="68" spans="19:19">
      <c r="S68" s="420"/>
    </row>
    <row r="69" spans="19:19">
      <c r="S69" s="420"/>
    </row>
    <row r="70" spans="19:19">
      <c r="S70" s="420"/>
    </row>
    <row r="71" spans="19:19">
      <c r="S71" s="420"/>
    </row>
    <row r="72" spans="19:19">
      <c r="S72" s="420"/>
    </row>
    <row r="73" spans="19:19">
      <c r="S73" s="420"/>
    </row>
    <row r="74" spans="19:19">
      <c r="S74" s="420"/>
    </row>
    <row r="75" spans="19:19">
      <c r="S75" s="420"/>
    </row>
    <row r="76" spans="19:19">
      <c r="S76" s="420"/>
    </row>
    <row r="77" spans="19:19">
      <c r="S77" s="420"/>
    </row>
    <row r="78" spans="19:19">
      <c r="S78" s="420"/>
    </row>
    <row r="79" spans="19:19">
      <c r="S79" s="420"/>
    </row>
    <row r="80" spans="19:19">
      <c r="S80" s="420"/>
    </row>
    <row r="81" spans="19:19">
      <c r="S81" s="420"/>
    </row>
    <row r="82" spans="19:19">
      <c r="S82" s="420"/>
    </row>
    <row r="83" spans="19:19">
      <c r="S83" s="420"/>
    </row>
    <row r="84" spans="19:19">
      <c r="S84" s="420"/>
    </row>
    <row r="85" spans="19:19">
      <c r="S85" s="420"/>
    </row>
    <row r="86" spans="19:19">
      <c r="S86" s="420"/>
    </row>
    <row r="87" spans="19:19">
      <c r="S87" s="420"/>
    </row>
    <row r="88" spans="19:19">
      <c r="S88" s="420"/>
    </row>
    <row r="89" spans="19:19">
      <c r="S89" s="420"/>
    </row>
    <row r="90" spans="19:19">
      <c r="S90" s="420"/>
    </row>
    <row r="91" spans="19:19">
      <c r="S91" s="420"/>
    </row>
    <row r="92" spans="19:19">
      <c r="S92" s="420"/>
    </row>
    <row r="93" spans="19:19">
      <c r="S93" s="420"/>
    </row>
    <row r="94" spans="19:19">
      <c r="S94" s="420"/>
    </row>
    <row r="95" spans="19:19">
      <c r="S95" s="420"/>
    </row>
    <row r="96" spans="19:19">
      <c r="S96" s="420"/>
    </row>
    <row r="97" spans="19:19">
      <c r="S97" s="420"/>
    </row>
    <row r="98" spans="19:19">
      <c r="S98" s="420"/>
    </row>
    <row r="99" spans="19:19">
      <c r="S99" s="420"/>
    </row>
    <row r="100" spans="19:19">
      <c r="S100" s="420"/>
    </row>
    <row r="101" spans="19:19">
      <c r="S101" s="420"/>
    </row>
    <row r="102" spans="19:19">
      <c r="S102" s="420"/>
    </row>
    <row r="103" spans="19:19">
      <c r="S103" s="420"/>
    </row>
    <row r="104" spans="19:19">
      <c r="S104" s="420"/>
    </row>
    <row r="105" spans="19:19">
      <c r="S105" s="420"/>
    </row>
    <row r="106" spans="19:19">
      <c r="S106" s="420"/>
    </row>
    <row r="107" spans="19:19">
      <c r="S107" s="424"/>
    </row>
  </sheetData>
  <mergeCells count="11">
    <mergeCell ref="A1:K1"/>
    <mergeCell ref="A2:K2"/>
    <mergeCell ref="A3:K3"/>
    <mergeCell ref="I4:J5"/>
    <mergeCell ref="K4:K6"/>
    <mergeCell ref="G4:H5"/>
    <mergeCell ref="A4:A6"/>
    <mergeCell ref="B4:B6"/>
    <mergeCell ref="C4:C6"/>
    <mergeCell ref="E4:F5"/>
    <mergeCell ref="D4:D6"/>
  </mergeCells>
  <printOptions horizontalCentered="1"/>
  <pageMargins left="0.34" right="0.11811023622047245" top="0.49" bottom="0.74803149606299213" header="0.31496062992125984" footer="0.31496062992125984"/>
  <pageSetup paperSize="9" scale="67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82A2E-CB36-49FE-A361-6E314231D177}">
  <sheetPr>
    <tabColor rgb="FF92D050"/>
  </sheetPr>
  <dimension ref="A1:Q111"/>
  <sheetViews>
    <sheetView zoomScale="80" zoomScaleNormal="80" workbookViewId="0">
      <pane xSplit="1" ySplit="6" topLeftCell="B7" activePane="bottomRight" state="frozen"/>
      <selection activeCell="W15" sqref="W15"/>
      <selection pane="topRight" activeCell="W15" sqref="W15"/>
      <selection pane="bottomLeft" activeCell="W15" sqref="W15"/>
      <selection pane="bottomRight" activeCell="A3" sqref="A3:K3"/>
    </sheetView>
  </sheetViews>
  <sheetFormatPr defaultRowHeight="27.75"/>
  <cols>
    <col min="1" max="1" width="7.140625" style="15" customWidth="1"/>
    <col min="2" max="2" width="26" style="16" customWidth="1"/>
    <col min="3" max="3" width="10.5703125" style="15" customWidth="1"/>
    <col min="4" max="4" width="20.7109375" style="26" customWidth="1"/>
    <col min="5" max="5" width="20.7109375" style="25" customWidth="1"/>
    <col min="6" max="6" width="11.7109375" style="25" customWidth="1"/>
    <col min="7" max="7" width="20.7109375" style="25" customWidth="1"/>
    <col min="8" max="8" width="11.7109375" style="25" customWidth="1"/>
    <col min="9" max="9" width="20.7109375" style="26" customWidth="1"/>
    <col min="10" max="10" width="12.140625" style="26" customWidth="1"/>
    <col min="11" max="11" width="18.85546875" style="15" customWidth="1"/>
    <col min="12" max="13" width="9.140625" style="9"/>
    <col min="14" max="14" width="19.28515625" style="412" customWidth="1"/>
    <col min="15" max="15" width="22.5703125" style="9" customWidth="1"/>
    <col min="16" max="16" width="13.5703125" style="9" customWidth="1"/>
    <col min="17" max="17" width="19.5703125" style="9" customWidth="1"/>
    <col min="18" max="16384" width="9.140625" style="9"/>
  </cols>
  <sheetData>
    <row r="1" spans="1:17" s="169" customFormat="1" ht="33" customHeight="1">
      <c r="A1" s="656" t="s">
        <v>317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171"/>
      <c r="N1" s="410"/>
    </row>
    <row r="2" spans="1:17" s="169" customFormat="1" ht="33" customHeight="1">
      <c r="A2" s="656" t="s">
        <v>121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171"/>
      <c r="N2" s="410"/>
    </row>
    <row r="3" spans="1:17" s="169" customFormat="1" ht="33" customHeight="1">
      <c r="A3" s="675" t="s">
        <v>587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171"/>
      <c r="N3" s="410"/>
    </row>
    <row r="4" spans="1:17" s="6" customFormat="1" ht="27" customHeight="1">
      <c r="A4" s="661" t="s">
        <v>21</v>
      </c>
      <c r="B4" s="668" t="s">
        <v>72</v>
      </c>
      <c r="C4" s="661" t="s">
        <v>3</v>
      </c>
      <c r="D4" s="672" t="s">
        <v>122</v>
      </c>
      <c r="E4" s="671" t="s">
        <v>9</v>
      </c>
      <c r="F4" s="665"/>
      <c r="G4" s="664" t="s">
        <v>131</v>
      </c>
      <c r="H4" s="665"/>
      <c r="I4" s="676" t="s">
        <v>146</v>
      </c>
      <c r="J4" s="677"/>
      <c r="K4" s="661" t="s">
        <v>4</v>
      </c>
      <c r="N4" s="412"/>
    </row>
    <row r="5" spans="1:17" s="6" customFormat="1" ht="27" customHeight="1">
      <c r="A5" s="662"/>
      <c r="B5" s="669"/>
      <c r="C5" s="662"/>
      <c r="D5" s="673"/>
      <c r="E5" s="666"/>
      <c r="F5" s="667"/>
      <c r="G5" s="666"/>
      <c r="H5" s="667"/>
      <c r="I5" s="678"/>
      <c r="J5" s="679"/>
      <c r="K5" s="662"/>
      <c r="N5" s="412"/>
    </row>
    <row r="6" spans="1:17" s="6" customFormat="1" ht="27" customHeight="1">
      <c r="A6" s="663"/>
      <c r="B6" s="670"/>
      <c r="C6" s="663"/>
      <c r="D6" s="674"/>
      <c r="E6" s="21" t="s">
        <v>107</v>
      </c>
      <c r="F6" s="21" t="s">
        <v>7</v>
      </c>
      <c r="G6" s="21" t="s">
        <v>107</v>
      </c>
      <c r="H6" s="21" t="s">
        <v>7</v>
      </c>
      <c r="I6" s="17" t="s">
        <v>107</v>
      </c>
      <c r="J6" s="17" t="s">
        <v>7</v>
      </c>
      <c r="K6" s="663"/>
      <c r="N6" s="412"/>
    </row>
    <row r="7" spans="1:17" s="7" customFormat="1" ht="27" customHeight="1" thickBot="1">
      <c r="A7" s="22"/>
      <c r="B7" s="12"/>
      <c r="C7" s="200">
        <v>14</v>
      </c>
      <c r="D7" s="23">
        <v>6849400</v>
      </c>
      <c r="E7" s="23">
        <v>496000</v>
      </c>
      <c r="F7" s="23">
        <v>7.241510205273455</v>
      </c>
      <c r="G7" s="23">
        <v>1318800</v>
      </c>
      <c r="H7" s="23">
        <v>19.254241247408533</v>
      </c>
      <c r="I7" s="23">
        <v>1814800</v>
      </c>
      <c r="J7" s="23">
        <v>26.495751452681986</v>
      </c>
      <c r="K7" s="23">
        <v>5034600</v>
      </c>
      <c r="N7" s="412"/>
    </row>
    <row r="8" spans="1:17" s="204" customFormat="1" ht="27" customHeight="1" thickTop="1">
      <c r="A8" s="203">
        <v>1</v>
      </c>
      <c r="B8" s="226" t="s">
        <v>73</v>
      </c>
      <c r="C8" s="227">
        <v>3</v>
      </c>
      <c r="D8" s="228">
        <v>1642000</v>
      </c>
      <c r="E8" s="228">
        <v>496000</v>
      </c>
      <c r="F8" s="19">
        <v>30.207064555420221</v>
      </c>
      <c r="G8" s="228">
        <v>0</v>
      </c>
      <c r="H8" s="19">
        <v>0</v>
      </c>
      <c r="I8" s="19">
        <v>496000</v>
      </c>
      <c r="J8" s="19">
        <v>30.207064555420221</v>
      </c>
      <c r="K8" s="172">
        <v>1146000</v>
      </c>
      <c r="N8" s="425"/>
    </row>
    <row r="9" spans="1:17" s="102" customFormat="1" ht="27" customHeight="1">
      <c r="A9" s="103">
        <v>2</v>
      </c>
      <c r="B9" s="104" t="s">
        <v>74</v>
      </c>
      <c r="C9" s="103">
        <v>2</v>
      </c>
      <c r="D9" s="19">
        <v>703700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72">
        <v>703700</v>
      </c>
      <c r="N9" s="415"/>
      <c r="O9" s="100"/>
      <c r="P9" s="100"/>
      <c r="Q9" s="100"/>
    </row>
    <row r="10" spans="1:17" s="102" customFormat="1" ht="27" customHeight="1">
      <c r="A10" s="103">
        <v>3</v>
      </c>
      <c r="B10" s="104" t="s">
        <v>76</v>
      </c>
      <c r="C10" s="103">
        <v>2</v>
      </c>
      <c r="D10" s="19">
        <v>1074800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72">
        <v>1074800</v>
      </c>
      <c r="N10" s="415"/>
      <c r="O10" s="100"/>
      <c r="P10" s="100"/>
      <c r="Q10" s="100"/>
    </row>
    <row r="11" spans="1:17" s="102" customFormat="1" ht="27" customHeight="1">
      <c r="A11" s="103">
        <v>4</v>
      </c>
      <c r="B11" s="104" t="s">
        <v>137</v>
      </c>
      <c r="C11" s="103">
        <v>1</v>
      </c>
      <c r="D11" s="19">
        <v>279000</v>
      </c>
      <c r="E11" s="19">
        <v>0</v>
      </c>
      <c r="F11" s="19">
        <v>0</v>
      </c>
      <c r="G11" s="19">
        <v>279000</v>
      </c>
      <c r="H11" s="19">
        <v>100</v>
      </c>
      <c r="I11" s="19">
        <v>279000</v>
      </c>
      <c r="J11" s="19">
        <v>100</v>
      </c>
      <c r="K11" s="172">
        <v>0</v>
      </c>
      <c r="N11" s="415"/>
      <c r="O11" s="100"/>
      <c r="P11" s="100"/>
      <c r="Q11" s="100"/>
    </row>
    <row r="12" spans="1:17" s="102" customFormat="1" ht="27" customHeight="1">
      <c r="A12" s="103">
        <v>5</v>
      </c>
      <c r="B12" s="104" t="s">
        <v>77</v>
      </c>
      <c r="C12" s="103">
        <v>2</v>
      </c>
      <c r="D12" s="19">
        <v>1313100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72">
        <v>1313100</v>
      </c>
      <c r="N12" s="415"/>
      <c r="O12" s="100"/>
      <c r="P12" s="100"/>
      <c r="Q12" s="100"/>
    </row>
    <row r="13" spans="1:17" s="102" customFormat="1" ht="27" customHeight="1">
      <c r="A13" s="103">
        <v>6</v>
      </c>
      <c r="B13" s="104" t="s">
        <v>79</v>
      </c>
      <c r="C13" s="103">
        <v>4</v>
      </c>
      <c r="D13" s="19">
        <v>1836800</v>
      </c>
      <c r="E13" s="19">
        <v>0</v>
      </c>
      <c r="F13" s="19">
        <v>0</v>
      </c>
      <c r="G13" s="19">
        <v>1039800</v>
      </c>
      <c r="H13" s="19">
        <v>56.609320557491287</v>
      </c>
      <c r="I13" s="19">
        <v>1039800</v>
      </c>
      <c r="J13" s="19">
        <v>56.609320557491287</v>
      </c>
      <c r="K13" s="172">
        <v>797000</v>
      </c>
      <c r="N13" s="415"/>
      <c r="O13" s="100"/>
      <c r="P13" s="100"/>
      <c r="Q13" s="100"/>
    </row>
    <row r="14" spans="1:17" s="107" customFormat="1" ht="27" customHeight="1">
      <c r="A14" s="105"/>
      <c r="B14" s="106"/>
      <c r="C14" s="105"/>
      <c r="D14" s="28"/>
      <c r="E14" s="28"/>
      <c r="F14" s="28"/>
      <c r="G14" s="28"/>
      <c r="H14" s="28"/>
      <c r="I14" s="28"/>
      <c r="J14" s="28"/>
      <c r="K14" s="173"/>
      <c r="N14" s="417"/>
    </row>
    <row r="15" spans="1:17">
      <c r="A15" s="13"/>
      <c r="B15" s="14"/>
      <c r="C15" s="13"/>
      <c r="D15" s="24"/>
      <c r="E15" s="24"/>
      <c r="F15" s="24"/>
      <c r="G15" s="24"/>
      <c r="H15" s="24"/>
      <c r="I15" s="24"/>
      <c r="J15" s="24"/>
      <c r="K15" s="13"/>
    </row>
    <row r="23" spans="14:14">
      <c r="N23" s="420"/>
    </row>
    <row r="28" spans="14:14">
      <c r="N28" s="420"/>
    </row>
    <row r="29" spans="14:14">
      <c r="N29" s="420"/>
    </row>
    <row r="30" spans="14:14">
      <c r="N30" s="420"/>
    </row>
    <row r="36" spans="5:14">
      <c r="N36" s="420"/>
    </row>
    <row r="37" spans="5:14">
      <c r="N37" s="420"/>
    </row>
    <row r="38" spans="5:14">
      <c r="N38" s="420"/>
    </row>
    <row r="39" spans="5:14">
      <c r="N39" s="420"/>
    </row>
    <row r="40" spans="5:14">
      <c r="N40" s="420"/>
    </row>
    <row r="41" spans="5:14">
      <c r="N41" s="420"/>
    </row>
    <row r="42" spans="5:14">
      <c r="N42" s="420"/>
    </row>
    <row r="45" spans="5:14">
      <c r="E45" s="25" t="s">
        <v>152</v>
      </c>
      <c r="G45" s="25" t="s">
        <v>152</v>
      </c>
    </row>
    <row r="49" spans="14:14">
      <c r="N49" s="421"/>
    </row>
    <row r="50" spans="14:14">
      <c r="N50" s="421"/>
    </row>
    <row r="51" spans="14:14">
      <c r="N51" s="422"/>
    </row>
    <row r="52" spans="14:14">
      <c r="N52" s="423"/>
    </row>
    <row r="53" spans="14:14">
      <c r="N53" s="420"/>
    </row>
    <row r="54" spans="14:14">
      <c r="N54" s="420"/>
    </row>
    <row r="55" spans="14:14">
      <c r="N55" s="420"/>
    </row>
    <row r="56" spans="14:14">
      <c r="N56" s="420"/>
    </row>
    <row r="57" spans="14:14">
      <c r="N57" s="420"/>
    </row>
    <row r="58" spans="14:14">
      <c r="N58" s="420"/>
    </row>
    <row r="59" spans="14:14">
      <c r="N59" s="420"/>
    </row>
    <row r="60" spans="14:14">
      <c r="N60" s="420"/>
    </row>
    <row r="61" spans="14:14">
      <c r="N61" s="420"/>
    </row>
    <row r="62" spans="14:14">
      <c r="N62" s="420"/>
    </row>
    <row r="63" spans="14:14">
      <c r="N63" s="420"/>
    </row>
    <row r="64" spans="14:14">
      <c r="N64" s="420"/>
    </row>
    <row r="65" spans="14:14">
      <c r="N65" s="420"/>
    </row>
    <row r="66" spans="14:14">
      <c r="N66" s="420"/>
    </row>
    <row r="67" spans="14:14">
      <c r="N67" s="420"/>
    </row>
    <row r="68" spans="14:14">
      <c r="N68" s="420"/>
    </row>
    <row r="69" spans="14:14">
      <c r="N69" s="420"/>
    </row>
    <row r="70" spans="14:14">
      <c r="N70" s="420"/>
    </row>
    <row r="71" spans="14:14">
      <c r="N71" s="420"/>
    </row>
    <row r="72" spans="14:14">
      <c r="N72" s="420"/>
    </row>
    <row r="73" spans="14:14">
      <c r="N73" s="420"/>
    </row>
    <row r="74" spans="14:14">
      <c r="N74" s="420"/>
    </row>
    <row r="75" spans="14:14">
      <c r="N75" s="420"/>
    </row>
    <row r="76" spans="14:14">
      <c r="N76" s="420"/>
    </row>
    <row r="77" spans="14:14">
      <c r="N77" s="420"/>
    </row>
    <row r="78" spans="14:14">
      <c r="N78" s="420"/>
    </row>
    <row r="79" spans="14:14">
      <c r="N79" s="420"/>
    </row>
    <row r="80" spans="14:14">
      <c r="N80" s="420"/>
    </row>
    <row r="81" spans="14:14">
      <c r="N81" s="420"/>
    </row>
    <row r="82" spans="14:14">
      <c r="N82" s="420"/>
    </row>
    <row r="83" spans="14:14">
      <c r="N83" s="420"/>
    </row>
    <row r="84" spans="14:14">
      <c r="N84" s="420"/>
    </row>
    <row r="85" spans="14:14">
      <c r="N85" s="420"/>
    </row>
    <row r="86" spans="14:14">
      <c r="N86" s="420"/>
    </row>
    <row r="87" spans="14:14">
      <c r="N87" s="420"/>
    </row>
    <row r="88" spans="14:14">
      <c r="N88" s="420"/>
    </row>
    <row r="89" spans="14:14">
      <c r="N89" s="420"/>
    </row>
    <row r="90" spans="14:14">
      <c r="N90" s="420"/>
    </row>
    <row r="91" spans="14:14">
      <c r="N91" s="420"/>
    </row>
    <row r="92" spans="14:14">
      <c r="N92" s="420"/>
    </row>
    <row r="93" spans="14:14">
      <c r="N93" s="420"/>
    </row>
    <row r="94" spans="14:14">
      <c r="N94" s="420"/>
    </row>
    <row r="95" spans="14:14">
      <c r="N95" s="420"/>
    </row>
    <row r="96" spans="14:14">
      <c r="N96" s="420"/>
    </row>
    <row r="97" spans="14:14">
      <c r="N97" s="420"/>
    </row>
    <row r="98" spans="14:14">
      <c r="N98" s="420"/>
    </row>
    <row r="99" spans="14:14">
      <c r="N99" s="420"/>
    </row>
    <row r="100" spans="14:14">
      <c r="N100" s="420"/>
    </row>
    <row r="101" spans="14:14">
      <c r="N101" s="420"/>
    </row>
    <row r="102" spans="14:14">
      <c r="N102" s="420"/>
    </row>
    <row r="103" spans="14:14">
      <c r="N103" s="420"/>
    </row>
    <row r="104" spans="14:14">
      <c r="N104" s="420"/>
    </row>
    <row r="105" spans="14:14">
      <c r="N105" s="420"/>
    </row>
    <row r="106" spans="14:14">
      <c r="N106" s="420"/>
    </row>
    <row r="107" spans="14:14">
      <c r="N107" s="420"/>
    </row>
    <row r="108" spans="14:14">
      <c r="N108" s="420"/>
    </row>
    <row r="109" spans="14:14">
      <c r="N109" s="420"/>
    </row>
    <row r="110" spans="14:14">
      <c r="N110" s="420"/>
    </row>
    <row r="111" spans="14:14">
      <c r="N111" s="424"/>
    </row>
  </sheetData>
  <sortState xmlns:xlrd2="http://schemas.microsoft.com/office/spreadsheetml/2017/richdata2" ref="A8:K16">
    <sortCondition descending="1" ref="G8:G16"/>
  </sortState>
  <mergeCells count="11">
    <mergeCell ref="A4:A6"/>
    <mergeCell ref="B4:B6"/>
    <mergeCell ref="A1:K1"/>
    <mergeCell ref="A2:K2"/>
    <mergeCell ref="A3:K3"/>
    <mergeCell ref="I4:J5"/>
    <mergeCell ref="K4:K6"/>
    <mergeCell ref="C4:C6"/>
    <mergeCell ref="D4:D6"/>
    <mergeCell ref="E4:F5"/>
    <mergeCell ref="G4:H5"/>
  </mergeCells>
  <pageMargins left="0.15748031496062992" right="0.15748031496062992" top="0.55118110236220474" bottom="0.35433070866141736" header="0.23622047244094491" footer="0.15748031496062992"/>
  <pageSetup paperSize="9" scale="72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16</vt:i4>
      </vt:variant>
    </vt:vector>
  </HeadingPairs>
  <TitlesOfParts>
    <vt:vector size="28" baseType="lpstr">
      <vt:lpstr>ภาพรวม</vt:lpstr>
      <vt:lpstr>ลำดับกระทรวง</vt:lpstr>
      <vt:lpstr>ส่วนกลาง</vt:lpstr>
      <vt:lpstr>ศพช. </vt:lpstr>
      <vt:lpstr>จังหวัด </vt:lpstr>
      <vt:lpstr>รายจ่ายลงทุน</vt:lpstr>
      <vt:lpstr>รายละเอียดงบลงทุน</vt:lpstr>
      <vt:lpstr>งบลงทุน-ส่วนกลาง </vt:lpstr>
      <vt:lpstr>งบลงทุน-ศพช.</vt:lpstr>
      <vt:lpstr>งบลงทุน-จังหวัด</vt:lpstr>
      <vt:lpstr>สรุปเงินกัน</vt:lpstr>
      <vt:lpstr>รายละเอียดเงินกัน</vt:lpstr>
      <vt:lpstr>ภาพรวม!nat</vt:lpstr>
      <vt:lpstr>'งบลงทุน-ศพช.'!Print_Area</vt:lpstr>
      <vt:lpstr>'งบลงทุน-ส่วนกลาง '!Print_Area</vt:lpstr>
      <vt:lpstr>'จังหวัด '!Print_Area</vt:lpstr>
      <vt:lpstr>ภาพรวม!Print_Area</vt:lpstr>
      <vt:lpstr>รายละเอียดงบลงทุน!Print_Area</vt:lpstr>
      <vt:lpstr>ลำดับกระทรวง!Print_Area</vt:lpstr>
      <vt:lpstr>'ศพช. '!Print_Area</vt:lpstr>
      <vt:lpstr>สรุปเงินกัน!Print_Area</vt:lpstr>
      <vt:lpstr>ส่วนกลาง!Print_Area</vt:lpstr>
      <vt:lpstr>'งบลงทุน-จังหวัด'!Print_Titles</vt:lpstr>
      <vt:lpstr>'งบลงทุน-ศพช.'!Print_Titles</vt:lpstr>
      <vt:lpstr>'จังหวัด '!Print_Titles</vt:lpstr>
      <vt:lpstr>ภาพรวม!Print_Titles</vt:lpstr>
      <vt:lpstr>รายละเอียดงบลงทุน!Print_Titles</vt:lpstr>
      <vt:lpstr>รายละเอียดเงินกัน!Print_Titles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anchalee</dc:creator>
  <cp:lastModifiedBy>aprilnat28@gmail.com</cp:lastModifiedBy>
  <cp:lastPrinted>2025-10-06T05:49:56Z</cp:lastPrinted>
  <dcterms:created xsi:type="dcterms:W3CDTF">2006-10-11T22:10:00Z</dcterms:created>
  <dcterms:modified xsi:type="dcterms:W3CDTF">2025-12-17T02:26:09Z</dcterms:modified>
</cp:coreProperties>
</file>